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/>
  <mc:AlternateContent xmlns:mc="http://schemas.openxmlformats.org/markup-compatibility/2006">
    <mc:Choice Requires="x15">
      <x15ac:absPath xmlns:x15ac="http://schemas.microsoft.com/office/spreadsheetml/2010/11/ac" url="/Users/evelinasmolnikova/Desktop/"/>
    </mc:Choice>
  </mc:AlternateContent>
  <xr:revisionPtr revIDLastSave="0" documentId="13_ncr:1_{6988043C-9A84-6C48-A315-8066D8494AC4}" xr6:coauthVersionLast="47" xr6:coauthVersionMax="47" xr10:uidLastSave="{00000000-0000-0000-0000-000000000000}"/>
  <bookViews>
    <workbookView xWindow="440" yWindow="600" windowWidth="27340" windowHeight="16580" xr2:uid="{00000000-000D-0000-FFFF-FFFF00000000}"/>
  </bookViews>
  <sheets>
    <sheet name="Меню" sheetId="1" r:id="rId1"/>
    <sheet name="Тайминг" sheetId="2" r:id="rId2"/>
  </sheets>
  <definedNames>
    <definedName name="_xlnm._FilterDatabase" localSheetId="0" hidden="1">Меню!$D$1:$D$219</definedName>
    <definedName name="Z_FA9C3314_1A00_4719_B7E2_C9CD0BBC40DA_.wvu.FilterData" localSheetId="0" hidden="1">Меню!$D$1:$D$219</definedName>
  </definedNames>
  <calcPr calcId="181029" refMode="R1C1"/>
  <customWorkbookViews>
    <customWorkbookView name="Катенька - Личное представление" guid="{FA9C3314-1A00-4719-B7E2-C9CD0BBC40DA}" mergeInterval="0" personalView="1" maximized="1" xWindow="-13" yWindow="-13" windowWidth="3026" windowHeight="1930" activeSheetId="1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94" i="1" l="1"/>
  <c r="E194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E162" i="1"/>
  <c r="E163" i="1"/>
  <c r="E164" i="1"/>
  <c r="E165" i="1"/>
  <c r="E166" i="1"/>
  <c r="E167" i="1"/>
  <c r="E168" i="1"/>
  <c r="E169" i="1"/>
  <c r="E170" i="1"/>
  <c r="E139" i="1"/>
  <c r="F139" i="1"/>
  <c r="F14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F175" i="1"/>
  <c r="F176" i="1"/>
  <c r="F177" i="1"/>
  <c r="F178" i="1"/>
  <c r="E171" i="1"/>
  <c r="E172" i="1"/>
  <c r="E173" i="1"/>
  <c r="E174" i="1"/>
  <c r="E175" i="1"/>
  <c r="E176" i="1"/>
  <c r="E177" i="1"/>
  <c r="E178" i="1"/>
  <c r="F161" i="1"/>
  <c r="F179" i="1"/>
  <c r="E179" i="1"/>
  <c r="F97" i="1"/>
  <c r="F87" i="1"/>
  <c r="F90" i="1"/>
  <c r="F94" i="1"/>
  <c r="F85" i="1"/>
  <c r="F86" i="1"/>
  <c r="F88" i="1"/>
  <c r="F89" i="1"/>
  <c r="F91" i="1"/>
  <c r="F92" i="1"/>
  <c r="F93" i="1"/>
  <c r="F95" i="1"/>
  <c r="F96" i="1"/>
  <c r="F69" i="1"/>
  <c r="F70" i="1"/>
  <c r="F71" i="1"/>
  <c r="F78" i="1"/>
  <c r="F68" i="1"/>
  <c r="F72" i="1"/>
  <c r="F73" i="1"/>
  <c r="F74" i="1"/>
  <c r="F75" i="1"/>
  <c r="F76" i="1"/>
  <c r="F77" i="1"/>
  <c r="F79" i="1"/>
  <c r="F80" i="1"/>
  <c r="F83" i="1"/>
  <c r="F110" i="1"/>
  <c r="F134" i="1"/>
  <c r="F131" i="1"/>
  <c r="F132" i="1"/>
  <c r="F133" i="1"/>
  <c r="F137" i="1"/>
  <c r="F142" i="1"/>
  <c r="F138" i="1"/>
  <c r="F14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57" i="1"/>
  <c r="F158" i="1"/>
  <c r="F145" i="1"/>
  <c r="F146" i="1"/>
  <c r="F147" i="1"/>
  <c r="F148" i="1"/>
  <c r="F149" i="1"/>
  <c r="F150" i="1"/>
  <c r="F151" i="1"/>
  <c r="F152" i="1"/>
  <c r="F153" i="1"/>
  <c r="F154" i="1"/>
  <c r="F100" i="1"/>
  <c r="F101" i="1"/>
  <c r="F102" i="1"/>
  <c r="F103" i="1"/>
  <c r="F104" i="1"/>
  <c r="F105" i="1"/>
  <c r="F106" i="1"/>
  <c r="F107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208" i="1"/>
  <c r="F209" i="1"/>
  <c r="F210" i="1"/>
  <c r="F211" i="1"/>
  <c r="F212" i="1"/>
  <c r="F213" i="1"/>
  <c r="F214" i="1"/>
  <c r="F215" i="1"/>
  <c r="F216" i="1"/>
  <c r="E110" i="1"/>
  <c r="E161" i="1"/>
  <c r="E137" i="1"/>
  <c r="E138" i="1"/>
  <c r="E140" i="1"/>
  <c r="E141" i="1"/>
  <c r="E142" i="1"/>
  <c r="E13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192" i="1"/>
  <c r="E186" i="1"/>
  <c r="E183" i="1"/>
  <c r="E106" i="1"/>
  <c r="E105" i="1"/>
  <c r="E104" i="1"/>
  <c r="E103" i="1"/>
  <c r="E185" i="1"/>
  <c r="E188" i="1"/>
  <c r="E146" i="1"/>
  <c r="E147" i="1"/>
  <c r="E148" i="1"/>
  <c r="E149" i="1"/>
  <c r="E150" i="1"/>
  <c r="E151" i="1"/>
  <c r="E152" i="1"/>
  <c r="E153" i="1"/>
  <c r="E154" i="1"/>
  <c r="B25" i="1"/>
  <c r="E182" i="1"/>
  <c r="E184" i="1"/>
  <c r="E187" i="1"/>
  <c r="E189" i="1"/>
  <c r="E190" i="1"/>
  <c r="E191" i="1"/>
  <c r="E193" i="1"/>
  <c r="E157" i="1"/>
  <c r="E158" i="1"/>
  <c r="E145" i="1"/>
  <c r="E100" i="1"/>
  <c r="E101" i="1"/>
  <c r="E102" i="1"/>
  <c r="E107" i="1"/>
  <c r="E83" i="1"/>
  <c r="E25" i="1"/>
  <c r="F159" i="1" l="1"/>
  <c r="F203" i="1"/>
  <c r="E195" i="1"/>
  <c r="F195" i="1"/>
  <c r="E203" i="1"/>
  <c r="E155" i="1"/>
  <c r="E98" i="1"/>
  <c r="G98" i="1" s="1"/>
  <c r="E159" i="1"/>
  <c r="E180" i="1"/>
  <c r="G180" i="1" s="1"/>
  <c r="E66" i="1"/>
  <c r="G66" i="1" s="1"/>
  <c r="F155" i="1"/>
  <c r="E143" i="1"/>
  <c r="G143" i="1" s="1"/>
  <c r="E135" i="1"/>
  <c r="G135" i="1" s="1"/>
  <c r="E108" i="1"/>
  <c r="E81" i="1"/>
  <c r="G81" i="1" s="1"/>
  <c r="F66" i="1"/>
  <c r="F81" i="1"/>
  <c r="F180" i="1"/>
  <c r="F143" i="1"/>
  <c r="F135" i="1"/>
  <c r="F108" i="1"/>
  <c r="F98" i="1"/>
  <c r="E204" i="1" l="1"/>
  <c r="F219" i="1" s="1"/>
  <c r="F204" i="1"/>
  <c r="G204" i="1" s="1"/>
  <c r="F207" i="1" l="1"/>
  <c r="F217" i="1" s="1"/>
  <c r="F218" i="1" s="1"/>
</calcChain>
</file>

<file path=xl/sharedStrings.xml><?xml version="1.0" encoding="utf-8"?>
<sst xmlns="http://schemas.openxmlformats.org/spreadsheetml/2006/main" count="228" uniqueCount="212">
  <si>
    <t>Банкетный зал Forest Hall Сокольники</t>
  </si>
  <si>
    <t>дата</t>
  </si>
  <si>
    <t>Кол-во гостей</t>
  </si>
  <si>
    <t>время</t>
  </si>
  <si>
    <t>формат</t>
  </si>
  <si>
    <t>место проведения</t>
  </si>
  <si>
    <t>Ф.И.О. Заказчика</t>
  </si>
  <si>
    <t>Телефон</t>
  </si>
  <si>
    <t>Парк Сокольники</t>
  </si>
  <si>
    <t>Название блюда</t>
  </si>
  <si>
    <t>Выход порции в гр.</t>
  </si>
  <si>
    <t>Цена за 1 порцию (руб.)</t>
  </si>
  <si>
    <t>Комментарии</t>
  </si>
  <si>
    <t>Фуршет</t>
  </si>
  <si>
    <t>Рулетик ветчина/сыр с маслиной</t>
  </si>
  <si>
    <t>Рулетик из баклажан-гриль с рикоттой</t>
  </si>
  <si>
    <t>Брускетта с сыром моцарелла томатом и базиликом</t>
  </si>
  <si>
    <t>Канапе сыр чеддер/виноград</t>
  </si>
  <si>
    <t>Канапе черри/мини моцарелла</t>
  </si>
  <si>
    <t>Тирамису классический</t>
  </si>
  <si>
    <t>Фрукты на шпажках</t>
  </si>
  <si>
    <t>Холодные Закуски</t>
  </si>
  <si>
    <r>
      <t xml:space="preserve">Тарелка из свежих овощей </t>
    </r>
    <r>
      <rPr>
        <i/>
        <sz val="11"/>
        <color rgb="FF000000"/>
        <rFont val="Calibri"/>
        <family val="2"/>
        <charset val="204"/>
      </rPr>
      <t>(помидор, огурец, болгарский перец, зелень)</t>
    </r>
  </si>
  <si>
    <t>Хлеб</t>
  </si>
  <si>
    <t>Салаты</t>
  </si>
  <si>
    <t>Горячие закуски</t>
  </si>
  <si>
    <t>Баклажаны запеченые с двумя видами сыров</t>
  </si>
  <si>
    <t>Сырная тортилья с куриной грудкой и овощами</t>
  </si>
  <si>
    <t>Дорадо на гриле с прованскими травами</t>
  </si>
  <si>
    <t>Сибас на гриле с соусом песто</t>
  </si>
  <si>
    <t>Люля-кебаб из баранины</t>
  </si>
  <si>
    <t>Люля-кебаб из свинины и говядины</t>
  </si>
  <si>
    <t>Люля-кебаб из курицы</t>
  </si>
  <si>
    <t>Гарниры</t>
  </si>
  <si>
    <t>Запеченый бэби-картофель</t>
  </si>
  <si>
    <t>Соусы</t>
  </si>
  <si>
    <t>Ткемали</t>
  </si>
  <si>
    <t>Сацибели</t>
  </si>
  <si>
    <t>Аджика</t>
  </si>
  <si>
    <t>Наршараб</t>
  </si>
  <si>
    <t>Кетчуп</t>
  </si>
  <si>
    <t>Десерты</t>
  </si>
  <si>
    <t>Фруктовая тарелка (сезонные фрукты)</t>
  </si>
  <si>
    <t>Ягодная тарелка</t>
  </si>
  <si>
    <t>Напитки</t>
  </si>
  <si>
    <t>Сок (стекло, 0,2)</t>
  </si>
  <si>
    <t>Кока-кола, Фанта, Спрайт (стекло,0,25)</t>
  </si>
  <si>
    <t>Вода стекло</t>
  </si>
  <si>
    <t>Чай листовой в чайнике (черный/зеленый)</t>
  </si>
  <si>
    <t>Американо</t>
  </si>
  <si>
    <t>Капучино/ Латте</t>
  </si>
  <si>
    <t>Кофебрейк</t>
  </si>
  <si>
    <t>Профитроли сливочные</t>
  </si>
  <si>
    <t>Сендвеч с курицей</t>
  </si>
  <si>
    <t>Сендвич с сыром</t>
  </si>
  <si>
    <t>ОБЩИЙ РАСХОД НА МЕРОПРИЯТИЕ</t>
  </si>
  <si>
    <t>Сервисный сбор</t>
  </si>
  <si>
    <t>Пробковый сбор с человека</t>
  </si>
  <si>
    <t>ИТОГО РАСХОДОВ</t>
  </si>
  <si>
    <t>ИТОГО ГРАММ НА ЧЕЛОВЕКА
 (ЕДА)</t>
  </si>
  <si>
    <t>фуршет</t>
  </si>
  <si>
    <t>Этап</t>
  </si>
  <si>
    <t>Шашлык куриный</t>
  </si>
  <si>
    <t>Морс черничный домашний</t>
  </si>
  <si>
    <t>Штрудель яблочный</t>
  </si>
  <si>
    <t>Мусс из семги в воловане с красной икрой</t>
  </si>
  <si>
    <t>Канапе с домашней сельдью, хрустящими корнишонами на бородинском хлебе</t>
  </si>
  <si>
    <t>Шашлык из креветок</t>
  </si>
  <si>
    <t>Шашлык из семги</t>
  </si>
  <si>
    <t>Лионад Натахтари в асс.</t>
  </si>
  <si>
    <t>Буженина в пряном маринаде</t>
  </si>
  <si>
    <t>Говядина велингтон с ежевичным соусом</t>
  </si>
  <si>
    <t>Кол-во- порций</t>
  </si>
  <si>
    <t>Общий вес</t>
  </si>
  <si>
    <t>Общая стоимость</t>
  </si>
  <si>
    <t>Сок в ассортименте (яблоко, вишня, апельсин)</t>
  </si>
  <si>
    <t>ИТОГО</t>
  </si>
  <si>
    <t>ИТОГО
МЕНЮ</t>
  </si>
  <si>
    <t>Чай пакетированный черный/зеленый</t>
  </si>
  <si>
    <t>Подрядчики</t>
  </si>
  <si>
    <t>Муз.оборудование</t>
  </si>
  <si>
    <t>Проектор</t>
  </si>
  <si>
    <t>Формат</t>
  </si>
  <si>
    <t>Зал</t>
  </si>
  <si>
    <t>Текстиль</t>
  </si>
  <si>
    <t>Тайминг</t>
  </si>
  <si>
    <t>Начало монтажа</t>
  </si>
  <si>
    <t>Приезд декораторов</t>
  </si>
  <si>
    <t>Приезд ведущего</t>
  </si>
  <si>
    <t>Завоз алкоголя</t>
  </si>
  <si>
    <t>Приезд Торта</t>
  </si>
  <si>
    <t>Начало фуршета</t>
  </si>
  <si>
    <t>Начало банкета</t>
  </si>
  <si>
    <t>Горячая закуска</t>
  </si>
  <si>
    <t>Горячее</t>
  </si>
  <si>
    <t>Торт</t>
  </si>
  <si>
    <t>Окончание мероприятия</t>
  </si>
  <si>
    <t>Демонтаж</t>
  </si>
  <si>
    <t>Панакотта с соусом манго</t>
  </si>
  <si>
    <t>Ростбиф с брусничным соусом</t>
  </si>
  <si>
    <t>Барбекю</t>
  </si>
  <si>
    <t>Сливочно-грибной</t>
  </si>
  <si>
    <t>Чесночный</t>
  </si>
  <si>
    <t>Шашлык из бедра индейки</t>
  </si>
  <si>
    <t>Ассорти домашнего печенья</t>
  </si>
  <si>
    <t>Профитроли с муссом из куриной печени</t>
  </si>
  <si>
    <t>Крудите из овощей с соусом блю чиз</t>
  </si>
  <si>
    <t>Канапе тунец в кунжуте с ореховым соусом</t>
  </si>
  <si>
    <t>Тигровая креветка с соусом манго</t>
  </si>
  <si>
    <t>Язык говяжий с соусом Вителло тонато</t>
  </si>
  <si>
    <r>
      <t>Ассорти маринованых грибочков(лисички</t>
    </r>
    <r>
      <rPr>
        <i/>
        <sz val="11"/>
        <color rgb="FF000000"/>
        <rFont val="Calibri"/>
        <family val="2"/>
        <charset val="204"/>
      </rPr>
      <t>, опята, маслята)</t>
    </r>
  </si>
  <si>
    <t>Канапе с нежным сыром камамбер. клубникой и мятой</t>
  </si>
  <si>
    <r>
      <t xml:space="preserve">Ассорти солений </t>
    </r>
    <r>
      <rPr>
        <i/>
        <sz val="11"/>
        <color rgb="FF000000"/>
        <rFont val="Calibri"/>
        <family val="2"/>
        <charset val="204"/>
      </rPr>
      <t>(капуста, огурец, помидор черри. черемша,чеснок, перец)</t>
    </r>
  </si>
  <si>
    <t>Сет из 12 горячих мини бургеров (говядина, свинина, курица)</t>
  </si>
  <si>
    <t>Тарталетка с красной икрой</t>
  </si>
  <si>
    <t>Брускетта с слабосоленой семгой и цитрусовым чипсом</t>
  </si>
  <si>
    <t>Сырное рафаэлло (сливочный сыр, виноград, кокосовая стружка)</t>
  </si>
  <si>
    <t>Брускетта с ростбифом и каперсами</t>
  </si>
  <si>
    <t>Канапе с ростбифом, рукколой и вяленным томатом</t>
  </si>
  <si>
    <t>Мини тако с овощным рататуем</t>
  </si>
  <si>
    <t>Мини тако с курицей</t>
  </si>
  <si>
    <t>Мини тако с ростбифом</t>
  </si>
  <si>
    <t>Канапе с печеной свеклой и козьим сыром</t>
  </si>
  <si>
    <t>Брускетта с карамелезированной грушей и горганзолой</t>
  </si>
  <si>
    <t>Ломтики масляной рыбы с икрой тобико на мини тосте</t>
  </si>
  <si>
    <t>Ассорти кавказских сыров (сулугуни  копченый, адыгейский, чечил,овечий кинза, соус гранатовый)</t>
  </si>
  <si>
    <t>Ассорти европейских сыров  (пармезан, чеддер, камамбер, дор-блю, виноград, орехи, мед,джем)</t>
  </si>
  <si>
    <r>
      <t xml:space="preserve">Ассорти мясной нарезки </t>
    </r>
    <r>
      <rPr>
        <i/>
        <sz val="11"/>
        <color rgb="FF000000"/>
        <rFont val="Calibri"/>
        <family val="2"/>
        <charset val="204"/>
      </rPr>
      <t>(Куриный рулет с черносливом , ростбиф, буженина, хрен сливочный)</t>
    </r>
  </si>
  <si>
    <t>Ассорти европейской мясной нарезки (Пармская ветчина, Сальчичон, Чорризо, Террин куриный)</t>
  </si>
  <si>
    <t>Макаронс в ассортименте</t>
  </si>
  <si>
    <t>Тарелка из бакинских овощей ( помидор, огурец, перец, зелень)</t>
  </si>
  <si>
    <t>Хлебная корзина (французские булочки)</t>
  </si>
  <si>
    <t>Королевские маслины,оливки</t>
  </si>
  <si>
    <t>Салат цезарь с филе цыпленка (листья салата, филе цыпленка, крутоны, черри, пармезан, соус цезарь)</t>
  </si>
  <si>
    <r>
      <t xml:space="preserve">Салат цезарь с креветками </t>
    </r>
    <r>
      <rPr>
        <i/>
        <sz val="11"/>
        <color rgb="FF222222"/>
        <rFont val="Calibri"/>
        <family val="2"/>
        <charset val="204"/>
      </rPr>
      <t>(листья салата, креветки-гриль, крутоны, черри, пармезан, соус цезарь)</t>
    </r>
  </si>
  <si>
    <t>Греческий салат(огурец, помидор, лук красный, болгарский перец, маслины, оливки, греческая брынза)</t>
  </si>
  <si>
    <t>Оливье с говядиной  (говядина отварная, картофель, морковь, зеленый горошек, огурец свежий, огурец соленый, яйцо куриное, майонез)</t>
  </si>
  <si>
    <t>Оливье Премиум (ростбиф, бейби картофель, мини морковка, горошек стручковый, огурец свежий, огурец соленый, яйцо перепелиное, майонез домашний)</t>
  </si>
  <si>
    <t>Салат с ростбифом (микс салатов, ростбиф, огурец, вяленные томаты, крем бальзамик, пармезан)</t>
  </si>
  <si>
    <r>
      <t xml:space="preserve">Капрезе </t>
    </r>
    <r>
      <rPr>
        <i/>
        <sz val="11"/>
        <color rgb="FF222222"/>
        <rFont val="Calibri"/>
        <family val="2"/>
        <charset val="204"/>
      </rPr>
      <t>(помидоры, моцарелла, соус песто, руккола, кедровый орех, крем бальзамик) )</t>
    </r>
  </si>
  <si>
    <t>Салат с печеной свеклой и козьим сыром (шпинат, печеная свекла, козий сыр, грецкий орех,)</t>
  </si>
  <si>
    <t>Салат с слобосоленым лососем (руккола, лосось слабосоленый, черри, картофель бейби, соус песто)</t>
  </si>
  <si>
    <t>Салат с тунцом (микс салат, филе тунца, черри, перепелиное яйцо, перец болгарский, кунжутная заправка)</t>
  </si>
  <si>
    <t>Салат с арбузом и брынзой (сезонное меню)</t>
  </si>
  <si>
    <t xml:space="preserve">Спринг ролл с курицей </t>
  </si>
  <si>
    <t>Спринг ролл с ростбифом</t>
  </si>
  <si>
    <t xml:space="preserve">Киш лорен с лососем </t>
  </si>
  <si>
    <t xml:space="preserve">Киш лорен с курицей </t>
  </si>
  <si>
    <t>Шашлык из свинной шеики</t>
  </si>
  <si>
    <t>Стейк из семги с икорным соусом</t>
  </si>
  <si>
    <t>Миньон из говядины с брусничным соусом</t>
  </si>
  <si>
    <t>Утиная грудка с вишневым соусом</t>
  </si>
  <si>
    <t>Палтус на подушке из шпината с соусом шафран</t>
  </si>
  <si>
    <t>Стейк из тунца с ореховым соусом</t>
  </si>
  <si>
    <t>Утиная ножка конфи с апельсиновым соусом</t>
  </si>
  <si>
    <t xml:space="preserve">Гратен из картофеля </t>
  </si>
  <si>
    <t>Шампиньоны гриль</t>
  </si>
  <si>
    <t>Морс ежевика</t>
  </si>
  <si>
    <t>Морс клюква</t>
  </si>
  <si>
    <t>Морс облепиха</t>
  </si>
  <si>
    <t>Сендвич с тунцом</t>
  </si>
  <si>
    <t>Пирожки с мясом</t>
  </si>
  <si>
    <t>Мини круассан с ветчиной и сыром</t>
  </si>
  <si>
    <t>количество столов круглых</t>
  </si>
  <si>
    <t>Лимонад домашний</t>
  </si>
  <si>
    <t xml:space="preserve">Продление после 23.00 за 1 час </t>
  </si>
  <si>
    <t>Желе с ягодами</t>
  </si>
  <si>
    <t>Аренда  до 23.00 + 1 тех.час</t>
  </si>
  <si>
    <t>Горячие напитки без ограничений (чай черный и зеленый, капучино, американо)</t>
  </si>
  <si>
    <t>бой</t>
  </si>
  <si>
    <t>Менеджер</t>
  </si>
  <si>
    <t>Основное</t>
  </si>
  <si>
    <t>Блинный рулетик с лососем</t>
  </si>
  <si>
    <t>Канапе из пармской ветчины c дыней и медом, сезонное от 25 штук</t>
  </si>
  <si>
    <t>Канапе с арбузом и брынзой (сезонное меню) от 25штук</t>
  </si>
  <si>
    <t>Брауни</t>
  </si>
  <si>
    <t>Медовик</t>
  </si>
  <si>
    <t>Чизкейк</t>
  </si>
  <si>
    <t>Эстерхази</t>
  </si>
  <si>
    <t>Эклеры</t>
  </si>
  <si>
    <t>Селедка с молодым картофелем и луком</t>
  </si>
  <si>
    <t>Салат руккола с копченой уткой ( руккола, копченая утиная грудка, авокадо, апельсин)</t>
  </si>
  <si>
    <t>Кукуруза на гриле</t>
  </si>
  <si>
    <t>Песто Домашний</t>
  </si>
  <si>
    <t>Тар-тар домашний</t>
  </si>
  <si>
    <t>Маффин в ассортименте (черничный 105гр, шоколадный и апельсиновый 70гр)</t>
  </si>
  <si>
    <t>Охрана</t>
  </si>
  <si>
    <t>Шашлык из филе трески</t>
  </si>
  <si>
    <t>Медальоны из свиной вырезки с соусом из белых грибов</t>
  </si>
  <si>
    <t>Филе Судака с соусом из каперсов</t>
  </si>
  <si>
    <t>Цыпленок на гриле с соусом сладкий чили</t>
  </si>
  <si>
    <t>Камбала на гриле с сливочно-лаймовым соусом</t>
  </si>
  <si>
    <t>Пирожки с капустой</t>
  </si>
  <si>
    <t>Пирожки с картошкой и грибами</t>
  </si>
  <si>
    <t>Мини круассан с томатами и моцареллой</t>
  </si>
  <si>
    <t>Круассан с шоколадом</t>
  </si>
  <si>
    <t>Клаб Сендвич</t>
  </si>
  <si>
    <t>Спаржа свежая на гриле</t>
  </si>
  <si>
    <t>Омоньер с курицей и грибами</t>
  </si>
  <si>
    <t xml:space="preserve">Омоньер с лососем </t>
  </si>
  <si>
    <t>Лимонад Малина</t>
  </si>
  <si>
    <t>Лимонад Маракуя</t>
  </si>
  <si>
    <t>Лимонал Манго</t>
  </si>
  <si>
    <t xml:space="preserve">Проектор ( в зале) </t>
  </si>
  <si>
    <t>Муз.оборудование ( в зале)</t>
  </si>
  <si>
    <t>Выездная церемония</t>
  </si>
  <si>
    <t>Овощи на гриле (перец, баклажан, кабачок)</t>
  </si>
  <si>
    <t>Салат руккола с креветками и соусом манго (руккола, тигровые креветки, авокадо, черри, соус манго)</t>
  </si>
  <si>
    <r>
      <t xml:space="preserve">Ассорти рыбной нарезки </t>
    </r>
    <r>
      <rPr>
        <i/>
        <sz val="11"/>
        <color rgb="FF000000"/>
        <rFont val="Calibri"/>
        <family val="2"/>
        <charset val="204"/>
      </rPr>
      <t>(форель, масленная, угорь)</t>
    </r>
  </si>
  <si>
    <r>
      <t>Рыбная нарезка (горбуша, масленная, скумбрия</t>
    </r>
    <r>
      <rPr>
        <i/>
        <sz val="11"/>
        <color rgb="FF000000"/>
        <rFont val="Calibri"/>
        <family val="2"/>
        <charset val="204"/>
      </rPr>
      <t>)</t>
    </r>
  </si>
  <si>
    <t xml:space="preserve">Микрафон ( в зале) </t>
  </si>
  <si>
    <t>Каре ягненка с розмариновым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</si>
</sst>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24" x14ac:knownFonts="1">
    <font>
      <sz val="11"/>
      <color rgb="FF000000"/>
      <name val="Arial"/>
    </font>
    <font>
      <b/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222222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i/>
      <sz val="11"/>
      <color rgb="FF222222"/>
      <name val="Calibri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Calibri"/>
      <family val="2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FF9999"/>
        <bgColor rgb="FFFF9999"/>
      </patternFill>
    </fill>
    <fill>
      <patternFill patternType="solid">
        <fgColor rgb="FFCFE7F5"/>
        <bgColor rgb="FFCFE7F5"/>
      </patternFill>
    </fill>
    <fill>
      <patternFill patternType="solid">
        <fgColor rgb="FFCCFFCC"/>
        <bgColor rgb="FFCCFFCC"/>
      </patternFill>
    </fill>
    <fill>
      <patternFill patternType="solid">
        <fgColor rgb="FFB2B2B2"/>
        <bgColor rgb="FFB2B2B2"/>
      </patternFill>
    </fill>
    <fill>
      <patternFill patternType="solid">
        <fgColor rgb="FFFFCCCC"/>
        <bgColor rgb="FFFFCCCC"/>
      </patternFill>
    </fill>
    <fill>
      <patternFill patternType="solid">
        <fgColor rgb="FFFFCC00"/>
        <bgColor rgb="FFFFCC00"/>
      </patternFill>
    </fill>
    <fill>
      <patternFill patternType="solid">
        <fgColor rgb="FFCCCCFF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CCCC99"/>
        <bgColor rgb="FFCCCC99"/>
      </patternFill>
    </fill>
    <fill>
      <patternFill patternType="solid">
        <fgColor rgb="FFCC99CC"/>
        <bgColor rgb="FFCC99CC"/>
      </patternFill>
    </fill>
    <fill>
      <patternFill patternType="solid">
        <fgColor rgb="FF99CCCC"/>
        <bgColor rgb="FF99CCCC"/>
      </patternFill>
    </fill>
    <fill>
      <patternFill patternType="solid">
        <fgColor rgb="FFCC9900"/>
        <bgColor rgb="FFCC9900"/>
      </patternFill>
    </fill>
    <fill>
      <patternFill patternType="solid">
        <fgColor rgb="FFFF6666"/>
        <bgColor rgb="FFFF6666"/>
      </patternFill>
    </fill>
    <fill>
      <patternFill patternType="solid">
        <fgColor rgb="FFFFFF99"/>
        <bgColor rgb="FFFFFF99"/>
      </patternFill>
    </fill>
    <fill>
      <patternFill patternType="solid">
        <fgColor rgb="FF99CC99"/>
        <bgColor rgb="FF99CC99"/>
      </patternFill>
    </fill>
    <fill>
      <patternFill patternType="solid">
        <fgColor rgb="FF99FFCC"/>
        <bgColor rgb="FF99FFCC"/>
      </patternFill>
    </fill>
    <fill>
      <patternFill patternType="solid">
        <fgColor rgb="FFFFCC99"/>
        <bgColor rgb="FFFFCC99"/>
      </patternFill>
    </fill>
    <fill>
      <patternFill patternType="solid">
        <fgColor rgb="FF9999FF"/>
        <bgColor rgb="FF9999FF"/>
      </patternFill>
    </fill>
    <fill>
      <patternFill patternType="solid">
        <fgColor rgb="FFCCFF99"/>
        <bgColor rgb="FFCCFF99"/>
      </patternFill>
    </fill>
    <fill>
      <patternFill patternType="solid">
        <fgColor rgb="FFFFCCFF"/>
        <bgColor rgb="FFFFCC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rgb="FFFFFF66"/>
      </patternFill>
    </fill>
    <fill>
      <patternFill patternType="solid">
        <fgColor rgb="FFFF66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FF66CC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FFCCCC"/>
      </patternFill>
    </fill>
    <fill>
      <patternFill patternType="solid">
        <fgColor theme="2" tint="-9.9978637043366805E-2"/>
        <bgColor rgb="FFFFCCCC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65">
    <xf numFmtId="0" fontId="0" fillId="0" borderId="0" xfId="0" applyFont="1" applyAlignment="1"/>
    <xf numFmtId="0" fontId="2" fillId="4" borderId="1" xfId="0" applyFont="1" applyFill="1" applyBorder="1"/>
    <xf numFmtId="0" fontId="2" fillId="17" borderId="1" xfId="0" applyFont="1" applyFill="1" applyBorder="1"/>
    <xf numFmtId="0" fontId="2" fillId="17" borderId="2" xfId="0" applyFont="1" applyFill="1" applyBorder="1" applyAlignment="1">
      <alignment horizontal="center"/>
    </xf>
    <xf numFmtId="0" fontId="2" fillId="13" borderId="1" xfId="0" applyFont="1" applyFill="1" applyBorder="1"/>
    <xf numFmtId="0" fontId="2" fillId="18" borderId="1" xfId="0" applyFont="1" applyFill="1" applyBorder="1"/>
    <xf numFmtId="0" fontId="2" fillId="19" borderId="1" xfId="0" applyFont="1" applyFill="1" applyBorder="1"/>
    <xf numFmtId="0" fontId="2" fillId="20" borderId="1" xfId="0" applyFont="1" applyFill="1" applyBorder="1" applyAlignment="1">
      <alignment horizontal="left"/>
    </xf>
    <xf numFmtId="0" fontId="2" fillId="20" borderId="2" xfId="0" applyFont="1" applyFill="1" applyBorder="1"/>
    <xf numFmtId="0" fontId="2" fillId="9" borderId="1" xfId="0" applyFont="1" applyFill="1" applyBorder="1" applyAlignment="1">
      <alignment horizontal="left"/>
    </xf>
    <xf numFmtId="0" fontId="0" fillId="21" borderId="2" xfId="0" applyFont="1" applyFill="1" applyBorder="1"/>
    <xf numFmtId="0" fontId="0" fillId="22" borderId="2" xfId="0" applyFont="1" applyFill="1" applyBorder="1" applyAlignment="1">
      <alignment horizontal="center"/>
    </xf>
    <xf numFmtId="0" fontId="0" fillId="10" borderId="2" xfId="0" applyFont="1" applyFill="1" applyBorder="1"/>
    <xf numFmtId="0" fontId="0" fillId="23" borderId="2" xfId="0" applyFont="1" applyFill="1" applyBorder="1"/>
    <xf numFmtId="0" fontId="0" fillId="22" borderId="2" xfId="0" applyFont="1" applyFill="1" applyBorder="1"/>
    <xf numFmtId="0" fontId="0" fillId="0" borderId="0" xfId="0" applyFont="1" applyAlignment="1"/>
    <xf numFmtId="0" fontId="0" fillId="0" borderId="0" xfId="0" applyFont="1" applyAlignment="1"/>
    <xf numFmtId="0" fontId="3" fillId="0" borderId="0" xfId="0" applyFont="1" applyAlignment="1"/>
    <xf numFmtId="164" fontId="2" fillId="7" borderId="3" xfId="0" applyNumberFormat="1" applyFont="1" applyFill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164" fontId="3" fillId="0" borderId="3" xfId="0" applyNumberFormat="1" applyFont="1" applyBorder="1" applyAlignment="1">
      <alignment horizontal="center" wrapText="1"/>
    </xf>
    <xf numFmtId="0" fontId="0" fillId="0" borderId="3" xfId="0" applyFont="1" applyBorder="1" applyAlignment="1"/>
    <xf numFmtId="164" fontId="0" fillId="0" borderId="3" xfId="0" applyNumberFormat="1" applyFont="1" applyBorder="1" applyAlignment="1"/>
    <xf numFmtId="0" fontId="0" fillId="0" borderId="3" xfId="0" applyNumberFormat="1" applyFont="1" applyBorder="1" applyAlignment="1"/>
    <xf numFmtId="164" fontId="4" fillId="0" borderId="3" xfId="0" applyNumberFormat="1" applyFont="1" applyBorder="1" applyAlignment="1">
      <alignment wrapText="1"/>
    </xf>
    <xf numFmtId="0" fontId="0" fillId="0" borderId="3" xfId="0" applyFont="1" applyBorder="1"/>
    <xf numFmtId="164" fontId="6" fillId="2" borderId="3" xfId="0" applyNumberFormat="1" applyFont="1" applyFill="1" applyBorder="1" applyAlignment="1">
      <alignment horizontal="left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164" fontId="3" fillId="0" borderId="3" xfId="0" applyNumberFormat="1" applyFont="1" applyFill="1" applyBorder="1" applyAlignment="1">
      <alignment wrapText="1"/>
    </xf>
    <xf numFmtId="164" fontId="3" fillId="0" borderId="3" xfId="0" applyNumberFormat="1" applyFont="1" applyFill="1" applyBorder="1" applyAlignment="1">
      <alignment horizontal="center" wrapText="1"/>
    </xf>
    <xf numFmtId="164" fontId="3" fillId="0" borderId="3" xfId="0" applyNumberFormat="1" applyFont="1" applyBorder="1"/>
    <xf numFmtId="164" fontId="7" fillId="0" borderId="3" xfId="0" applyNumberFormat="1" applyFont="1" applyBorder="1" applyAlignment="1">
      <alignment wrapText="1"/>
    </xf>
    <xf numFmtId="164" fontId="7" fillId="0" borderId="3" xfId="0" applyNumberFormat="1" applyFont="1" applyBorder="1" applyAlignment="1">
      <alignment horizontal="center" wrapText="1"/>
    </xf>
    <xf numFmtId="0" fontId="0" fillId="24" borderId="3" xfId="0" applyFont="1" applyFill="1" applyBorder="1" applyAlignment="1"/>
    <xf numFmtId="0" fontId="0" fillId="24" borderId="3" xfId="0" applyFont="1" applyFill="1" applyBorder="1"/>
    <xf numFmtId="0" fontId="10" fillId="25" borderId="3" xfId="0" applyFont="1" applyFill="1" applyBorder="1" applyAlignment="1"/>
    <xf numFmtId="164" fontId="10" fillId="25" borderId="3" xfId="0" applyNumberFormat="1" applyFont="1" applyFill="1" applyBorder="1" applyAlignment="1"/>
    <xf numFmtId="0" fontId="2" fillId="26" borderId="2" xfId="0" applyFont="1" applyFill="1" applyBorder="1"/>
    <xf numFmtId="164" fontId="12" fillId="26" borderId="2" xfId="0" applyNumberFormat="1" applyFont="1" applyFill="1" applyBorder="1"/>
    <xf numFmtId="0" fontId="0" fillId="0" borderId="0" xfId="0" applyFont="1" applyFill="1" applyAlignment="1"/>
    <xf numFmtId="0" fontId="0" fillId="0" borderId="3" xfId="0" applyFont="1" applyFill="1" applyBorder="1"/>
    <xf numFmtId="0" fontId="2" fillId="0" borderId="3" xfId="0" applyFont="1" applyFill="1" applyBorder="1"/>
    <xf numFmtId="164" fontId="0" fillId="0" borderId="3" xfId="0" applyNumberFormat="1" applyFill="1" applyBorder="1"/>
    <xf numFmtId="0" fontId="0" fillId="0" borderId="3" xfId="0" applyFont="1" applyBorder="1" applyAlignment="1">
      <alignment horizontal="center" vertical="center"/>
    </xf>
    <xf numFmtId="0" fontId="0" fillId="27" borderId="3" xfId="0" applyFont="1" applyFill="1" applyBorder="1" applyAlignment="1"/>
    <xf numFmtId="164" fontId="2" fillId="7" borderId="4" xfId="0" applyNumberFormat="1" applyFont="1" applyFill="1" applyBorder="1" applyAlignment="1">
      <alignment horizontal="center" wrapText="1"/>
    </xf>
    <xf numFmtId="164" fontId="0" fillId="24" borderId="4" xfId="0" applyNumberFormat="1" applyFont="1" applyFill="1" applyBorder="1" applyAlignment="1"/>
    <xf numFmtId="164" fontId="10" fillId="25" borderId="4" xfId="0" applyNumberFormat="1" applyFont="1" applyFill="1" applyBorder="1" applyAlignment="1"/>
    <xf numFmtId="164" fontId="12" fillId="26" borderId="9" xfId="0" applyNumberFormat="1" applyFont="1" applyFill="1" applyBorder="1"/>
    <xf numFmtId="164" fontId="12" fillId="0" borderId="4" xfId="0" applyNumberFormat="1" applyFont="1" applyFill="1" applyBorder="1"/>
    <xf numFmtId="164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4" fontId="0" fillId="27" borderId="4" xfId="0" applyNumberFormat="1" applyFont="1" applyFill="1" applyBorder="1" applyAlignment="1"/>
    <xf numFmtId="0" fontId="3" fillId="0" borderId="3" xfId="0" applyFont="1" applyBorder="1" applyAlignment="1"/>
    <xf numFmtId="0" fontId="0" fillId="0" borderId="3" xfId="0" applyFont="1" applyFill="1" applyBorder="1" applyAlignment="1"/>
    <xf numFmtId="9" fontId="10" fillId="0" borderId="3" xfId="1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11" xfId="0" applyFont="1" applyBorder="1" applyAlignment="1">
      <alignment wrapText="1"/>
    </xf>
    <xf numFmtId="0" fontId="0" fillId="0" borderId="12" xfId="0" applyFont="1" applyBorder="1"/>
    <xf numFmtId="164" fontId="0" fillId="16" borderId="13" xfId="0" applyNumberFormat="1" applyFill="1" applyBorder="1"/>
    <xf numFmtId="164" fontId="12" fillId="16" borderId="14" xfId="0" applyNumberFormat="1" applyFont="1" applyFill="1" applyBorder="1"/>
    <xf numFmtId="0" fontId="10" fillId="0" borderId="3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29" borderId="0" xfId="0" applyFont="1" applyFill="1" applyAlignment="1"/>
    <xf numFmtId="0" fontId="0" fillId="31" borderId="3" xfId="0" applyFont="1" applyFill="1" applyBorder="1" applyAlignment="1"/>
    <xf numFmtId="164" fontId="15" fillId="0" borderId="3" xfId="0" applyNumberFormat="1" applyFont="1" applyBorder="1" applyAlignment="1">
      <alignment wrapText="1"/>
    </xf>
    <xf numFmtId="0" fontId="10" fillId="25" borderId="3" xfId="0" applyFont="1" applyFill="1" applyBorder="1" applyAlignment="1">
      <alignment horizontal="center"/>
    </xf>
    <xf numFmtId="0" fontId="0" fillId="0" borderId="0" xfId="0" applyFont="1" applyAlignment="1"/>
    <xf numFmtId="0" fontId="10" fillId="0" borderId="0" xfId="0" applyFont="1" applyAlignment="1"/>
    <xf numFmtId="0" fontId="1" fillId="0" borderId="3" xfId="0" applyFont="1" applyBorder="1" applyAlignment="1"/>
    <xf numFmtId="14" fontId="10" fillId="0" borderId="3" xfId="0" applyNumberFormat="1" applyFont="1" applyBorder="1" applyAlignment="1"/>
    <xf numFmtId="0" fontId="10" fillId="0" borderId="3" xfId="0" applyFont="1" applyBorder="1" applyAlignment="1"/>
    <xf numFmtId="14" fontId="2" fillId="0" borderId="3" xfId="0" applyNumberFormat="1" applyFont="1" applyBorder="1" applyAlignment="1">
      <alignment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wrapText="1"/>
    </xf>
    <xf numFmtId="0" fontId="14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Fill="1" applyBorder="1" applyAlignment="1"/>
    <xf numFmtId="0" fontId="0" fillId="0" borderId="0" xfId="0" applyFont="1" applyAlignment="1"/>
    <xf numFmtId="164" fontId="16" fillId="32" borderId="3" xfId="0" applyNumberFormat="1" applyFont="1" applyFill="1" applyBorder="1" applyAlignment="1">
      <alignment wrapText="1"/>
    </xf>
    <xf numFmtId="164" fontId="16" fillId="32" borderId="3" xfId="0" applyNumberFormat="1" applyFont="1" applyFill="1" applyBorder="1" applyAlignment="1">
      <alignment horizontal="center" wrapText="1"/>
    </xf>
    <xf numFmtId="164" fontId="16" fillId="33" borderId="3" xfId="0" applyNumberFormat="1" applyFont="1" applyFill="1" applyBorder="1" applyAlignment="1">
      <alignment wrapText="1"/>
    </xf>
    <xf numFmtId="0" fontId="16" fillId="29" borderId="3" xfId="0" applyFont="1" applyFill="1" applyBorder="1" applyAlignment="1"/>
    <xf numFmtId="0" fontId="0" fillId="31" borderId="4" xfId="0" applyNumberFormat="1" applyFont="1" applyFill="1" applyBorder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0" fillId="0" borderId="3" xfId="1" applyNumberFormat="1" applyFont="1" applyBorder="1" applyAlignment="1">
      <alignment horizontal="center" vertical="center"/>
    </xf>
    <xf numFmtId="164" fontId="0" fillId="25" borderId="3" xfId="0" applyNumberFormat="1" applyFont="1" applyFill="1" applyBorder="1" applyAlignment="1">
      <alignment horizontal="right"/>
    </xf>
    <xf numFmtId="0" fontId="0" fillId="0" borderId="0" xfId="0" applyFont="1" applyAlignment="1"/>
    <xf numFmtId="0" fontId="0" fillId="0" borderId="1" xfId="0" applyFont="1" applyBorder="1" applyAlignment="1"/>
    <xf numFmtId="0" fontId="0" fillId="0" borderId="0" xfId="0" applyFont="1" applyAlignment="1"/>
    <xf numFmtId="164" fontId="17" fillId="0" borderId="3" xfId="0" applyNumberFormat="1" applyFont="1" applyBorder="1" applyAlignment="1">
      <alignment horizontal="center" wrapText="1"/>
    </xf>
    <xf numFmtId="0" fontId="0" fillId="0" borderId="0" xfId="0" applyFont="1" applyAlignment="1"/>
    <xf numFmtId="164" fontId="18" fillId="0" borderId="3" xfId="0" applyNumberFormat="1" applyFont="1" applyBorder="1" applyAlignment="1">
      <alignment wrapText="1"/>
    </xf>
    <xf numFmtId="164" fontId="0" fillId="0" borderId="0" xfId="0" applyNumberFormat="1" applyFont="1" applyAlignment="1"/>
    <xf numFmtId="164" fontId="19" fillId="0" borderId="3" xfId="0" applyNumberFormat="1" applyFont="1" applyBorder="1" applyAlignment="1">
      <alignment horizontal="center" wrapText="1"/>
    </xf>
    <xf numFmtId="164" fontId="19" fillId="29" borderId="3" xfId="0" applyNumberFormat="1" applyFont="1" applyFill="1" applyBorder="1" applyAlignment="1">
      <alignment horizontal="center" wrapText="1"/>
    </xf>
    <xf numFmtId="0" fontId="0" fillId="0" borderId="0" xfId="0" applyFont="1" applyAlignment="1"/>
    <xf numFmtId="0" fontId="20" fillId="29" borderId="16" xfId="0" applyFont="1" applyFill="1" applyBorder="1"/>
    <xf numFmtId="0" fontId="21" fillId="29" borderId="17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0" fillId="0" borderId="16" xfId="0" applyFont="1" applyBorder="1"/>
    <xf numFmtId="0" fontId="21" fillId="29" borderId="17" xfId="0" applyFont="1" applyFill="1" applyBorder="1" applyAlignment="1">
      <alignment horizontal="right"/>
    </xf>
    <xf numFmtId="0" fontId="20" fillId="0" borderId="0" xfId="0" applyFont="1" applyAlignment="1"/>
    <xf numFmtId="164" fontId="22" fillId="0" borderId="3" xfId="0" applyNumberFormat="1" applyFont="1" applyBorder="1" applyAlignment="1">
      <alignment wrapText="1"/>
    </xf>
    <xf numFmtId="0" fontId="21" fillId="0" borderId="0" xfId="0" applyFont="1" applyAlignment="1"/>
    <xf numFmtId="0" fontId="23" fillId="0" borderId="0" xfId="0" applyFont="1" applyAlignme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16" borderId="7" xfId="0" applyFont="1" applyFill="1" applyBorder="1" applyAlignment="1">
      <alignment horizontal="center"/>
    </xf>
    <xf numFmtId="0" fontId="2" fillId="16" borderId="8" xfId="0" applyFont="1" applyFill="1" applyBorder="1" applyAlignment="1">
      <alignment horizontal="center"/>
    </xf>
    <xf numFmtId="0" fontId="2" fillId="16" borderId="10" xfId="0" applyFont="1" applyFill="1" applyBorder="1" applyAlignment="1">
      <alignment horizontal="center"/>
    </xf>
    <xf numFmtId="0" fontId="10" fillId="28" borderId="7" xfId="0" applyFont="1" applyFill="1" applyBorder="1" applyAlignment="1">
      <alignment horizontal="center"/>
    </xf>
    <xf numFmtId="0" fontId="10" fillId="28" borderId="8" xfId="0" applyFont="1" applyFill="1" applyBorder="1" applyAlignment="1">
      <alignment horizontal="center"/>
    </xf>
    <xf numFmtId="0" fontId="10" fillId="28" borderId="15" xfId="0" applyFont="1" applyFill="1" applyBorder="1" applyAlignment="1">
      <alignment horizontal="center"/>
    </xf>
    <xf numFmtId="164" fontId="5" fillId="16" borderId="4" xfId="0" applyNumberFormat="1" applyFont="1" applyFill="1" applyBorder="1" applyAlignment="1">
      <alignment horizontal="center" wrapText="1"/>
    </xf>
    <xf numFmtId="164" fontId="5" fillId="16" borderId="5" xfId="0" applyNumberFormat="1" applyFont="1" applyFill="1" applyBorder="1" applyAlignment="1">
      <alignment horizontal="center" wrapText="1"/>
    </xf>
    <xf numFmtId="164" fontId="5" fillId="16" borderId="6" xfId="0" applyNumberFormat="1" applyFont="1" applyFill="1" applyBorder="1" applyAlignment="1">
      <alignment horizontal="center" wrapText="1"/>
    </xf>
    <xf numFmtId="0" fontId="2" fillId="16" borderId="4" xfId="0" applyFont="1" applyFill="1" applyBorder="1" applyAlignment="1">
      <alignment horizontal="center" wrapText="1"/>
    </xf>
    <xf numFmtId="0" fontId="2" fillId="16" borderId="5" xfId="0" applyFont="1" applyFill="1" applyBorder="1" applyAlignment="1">
      <alignment horizontal="center" wrapText="1"/>
    </xf>
    <xf numFmtId="0" fontId="2" fillId="16" borderId="6" xfId="0" applyFont="1" applyFill="1" applyBorder="1" applyAlignment="1">
      <alignment horizontal="center" wrapText="1"/>
    </xf>
    <xf numFmtId="164" fontId="2" fillId="8" borderId="4" xfId="0" applyNumberFormat="1" applyFont="1" applyFill="1" applyBorder="1" applyAlignment="1">
      <alignment horizontal="center" wrapText="1"/>
    </xf>
    <xf numFmtId="164" fontId="2" fillId="8" borderId="5" xfId="0" applyNumberFormat="1" applyFont="1" applyFill="1" applyBorder="1" applyAlignment="1">
      <alignment horizontal="center" wrapText="1"/>
    </xf>
    <xf numFmtId="164" fontId="2" fillId="8" borderId="6" xfId="0" applyNumberFormat="1" applyFont="1" applyFill="1" applyBorder="1" applyAlignment="1">
      <alignment horizontal="center" wrapText="1"/>
    </xf>
    <xf numFmtId="164" fontId="2" fillId="5" borderId="4" xfId="0" applyNumberFormat="1" applyFont="1" applyFill="1" applyBorder="1" applyAlignment="1">
      <alignment horizontal="center" wrapText="1"/>
    </xf>
    <xf numFmtId="164" fontId="2" fillId="5" borderId="5" xfId="0" applyNumberFormat="1" applyFont="1" applyFill="1" applyBorder="1" applyAlignment="1">
      <alignment horizontal="center" wrapText="1"/>
    </xf>
    <xf numFmtId="164" fontId="2" fillId="5" borderId="6" xfId="0" applyNumberFormat="1" applyFont="1" applyFill="1" applyBorder="1" applyAlignment="1">
      <alignment horizontal="center" wrapText="1"/>
    </xf>
    <xf numFmtId="164" fontId="2" fillId="3" borderId="4" xfId="0" applyNumberFormat="1" applyFont="1" applyFill="1" applyBorder="1" applyAlignment="1">
      <alignment horizontal="center" wrapText="1"/>
    </xf>
    <xf numFmtId="164" fontId="2" fillId="3" borderId="5" xfId="0" applyNumberFormat="1" applyFont="1" applyFill="1" applyBorder="1" applyAlignment="1">
      <alignment horizontal="center" wrapText="1"/>
    </xf>
    <xf numFmtId="164" fontId="2" fillId="3" borderId="6" xfId="0" applyNumberFormat="1" applyFont="1" applyFill="1" applyBorder="1" applyAlignment="1">
      <alignment horizontal="center" wrapText="1"/>
    </xf>
    <xf numFmtId="164" fontId="2" fillId="6" borderId="4" xfId="0" applyNumberFormat="1" applyFont="1" applyFill="1" applyBorder="1" applyAlignment="1">
      <alignment horizontal="center" wrapText="1"/>
    </xf>
    <xf numFmtId="164" fontId="2" fillId="6" borderId="5" xfId="0" applyNumberFormat="1" applyFont="1" applyFill="1" applyBorder="1" applyAlignment="1">
      <alignment horizontal="center" wrapText="1"/>
    </xf>
    <xf numFmtId="164" fontId="2" fillId="6" borderId="6" xfId="0" applyNumberFormat="1" applyFont="1" applyFill="1" applyBorder="1" applyAlignment="1">
      <alignment horizontal="center" wrapText="1"/>
    </xf>
    <xf numFmtId="164" fontId="2" fillId="9" borderId="4" xfId="0" applyNumberFormat="1" applyFont="1" applyFill="1" applyBorder="1" applyAlignment="1">
      <alignment horizontal="center" wrapText="1"/>
    </xf>
    <xf numFmtId="164" fontId="2" fillId="9" borderId="5" xfId="0" applyNumberFormat="1" applyFont="1" applyFill="1" applyBorder="1" applyAlignment="1">
      <alignment horizontal="center" wrapText="1"/>
    </xf>
    <xf numFmtId="164" fontId="2" fillId="9" borderId="6" xfId="0" applyNumberFormat="1" applyFont="1" applyFill="1" applyBorder="1" applyAlignment="1">
      <alignment horizontal="center" wrapText="1"/>
    </xf>
    <xf numFmtId="164" fontId="2" fillId="10" borderId="4" xfId="0" applyNumberFormat="1" applyFont="1" applyFill="1" applyBorder="1" applyAlignment="1">
      <alignment horizontal="center" wrapText="1"/>
    </xf>
    <xf numFmtId="164" fontId="2" fillId="10" borderId="5" xfId="0" applyNumberFormat="1" applyFont="1" applyFill="1" applyBorder="1" applyAlignment="1">
      <alignment horizontal="center" wrapText="1"/>
    </xf>
    <xf numFmtId="164" fontId="2" fillId="10" borderId="6" xfId="0" applyNumberFormat="1" applyFont="1" applyFill="1" applyBorder="1" applyAlignment="1">
      <alignment horizontal="center" wrapText="1"/>
    </xf>
    <xf numFmtId="164" fontId="2" fillId="11" borderId="4" xfId="0" applyNumberFormat="1" applyFont="1" applyFill="1" applyBorder="1" applyAlignment="1">
      <alignment horizontal="center" wrapText="1"/>
    </xf>
    <xf numFmtId="164" fontId="2" fillId="11" borderId="5" xfId="0" applyNumberFormat="1" applyFont="1" applyFill="1" applyBorder="1" applyAlignment="1">
      <alignment horizontal="center" wrapText="1"/>
    </xf>
    <xf numFmtId="164" fontId="2" fillId="11" borderId="6" xfId="0" applyNumberFormat="1" applyFont="1" applyFill="1" applyBorder="1" applyAlignment="1">
      <alignment horizontal="center" wrapText="1"/>
    </xf>
    <xf numFmtId="164" fontId="2" fillId="12" borderId="4" xfId="0" applyNumberFormat="1" applyFont="1" applyFill="1" applyBorder="1" applyAlignment="1">
      <alignment horizontal="center" wrapText="1"/>
    </xf>
    <xf numFmtId="164" fontId="2" fillId="12" borderId="5" xfId="0" applyNumberFormat="1" applyFont="1" applyFill="1" applyBorder="1" applyAlignment="1">
      <alignment horizontal="center" wrapText="1"/>
    </xf>
    <xf numFmtId="164" fontId="2" fillId="12" borderId="6" xfId="0" applyNumberFormat="1" applyFont="1" applyFill="1" applyBorder="1" applyAlignment="1">
      <alignment horizontal="center" wrapText="1"/>
    </xf>
    <xf numFmtId="164" fontId="2" fillId="13" borderId="4" xfId="0" applyNumberFormat="1" applyFont="1" applyFill="1" applyBorder="1" applyAlignment="1">
      <alignment horizontal="center" wrapText="1"/>
    </xf>
    <xf numFmtId="164" fontId="2" fillId="13" borderId="5" xfId="0" applyNumberFormat="1" applyFont="1" applyFill="1" applyBorder="1" applyAlignment="1">
      <alignment horizontal="center" wrapText="1"/>
    </xf>
    <xf numFmtId="164" fontId="2" fillId="13" borderId="6" xfId="0" applyNumberFormat="1" applyFont="1" applyFill="1" applyBorder="1" applyAlignment="1">
      <alignment horizontal="center" wrapText="1"/>
    </xf>
    <xf numFmtId="164" fontId="2" fillId="14" borderId="4" xfId="0" applyNumberFormat="1" applyFont="1" applyFill="1" applyBorder="1" applyAlignment="1">
      <alignment horizontal="center" wrapText="1"/>
    </xf>
    <xf numFmtId="164" fontId="2" fillId="14" borderId="5" xfId="0" applyNumberFormat="1" applyFont="1" applyFill="1" applyBorder="1" applyAlignment="1">
      <alignment horizontal="center" wrapText="1"/>
    </xf>
    <xf numFmtId="164" fontId="2" fillId="14" borderId="6" xfId="0" applyNumberFormat="1" applyFont="1" applyFill="1" applyBorder="1" applyAlignment="1">
      <alignment horizontal="center" wrapText="1"/>
    </xf>
    <xf numFmtId="164" fontId="2" fillId="15" borderId="4" xfId="0" applyNumberFormat="1" applyFont="1" applyFill="1" applyBorder="1" applyAlignment="1">
      <alignment horizontal="center" wrapText="1"/>
    </xf>
    <xf numFmtId="164" fontId="2" fillId="15" borderId="5" xfId="0" applyNumberFormat="1" applyFont="1" applyFill="1" applyBorder="1" applyAlignment="1">
      <alignment horizontal="center" wrapText="1"/>
    </xf>
    <xf numFmtId="164" fontId="2" fillId="15" borderId="6" xfId="0" applyNumberFormat="1" applyFont="1" applyFill="1" applyBorder="1" applyAlignment="1">
      <alignment horizontal="center" wrapText="1"/>
    </xf>
    <xf numFmtId="0" fontId="13" fillId="30" borderId="4" xfId="0" applyFont="1" applyFill="1" applyBorder="1" applyAlignment="1">
      <alignment horizontal="center"/>
    </xf>
    <xf numFmtId="0" fontId="13" fillId="30" borderId="5" xfId="0" applyFont="1" applyFill="1" applyBorder="1" applyAlignment="1">
      <alignment horizontal="center"/>
    </xf>
    <xf numFmtId="0" fontId="13" fillId="30" borderId="6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F66CC"/>
      <color rgb="FFFF66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2"/>
  <sheetViews>
    <sheetView tabSelected="1" topLeftCell="A119" zoomScale="108" zoomScaleNormal="100" workbookViewId="0">
      <selection activeCell="M130" sqref="K130:M134"/>
    </sheetView>
  </sheetViews>
  <sheetFormatPr baseColWidth="10" defaultColWidth="12.6640625" defaultRowHeight="15" customHeight="1" x14ac:dyDescent="0.15"/>
  <cols>
    <col min="1" max="1" width="52" customWidth="1"/>
    <col min="2" max="2" width="12" customWidth="1"/>
    <col min="3" max="3" width="10.6640625" customWidth="1"/>
    <col min="4" max="5" width="9.1640625" customWidth="1"/>
    <col min="6" max="6" width="10.5" customWidth="1"/>
    <col min="7" max="7" width="13" customWidth="1"/>
  </cols>
  <sheetData>
    <row r="1" spans="1:4" ht="13.5" customHeight="1" x14ac:dyDescent="0.2">
      <c r="A1" s="72" t="s">
        <v>1</v>
      </c>
      <c r="B1" s="73"/>
      <c r="C1" s="74"/>
      <c r="D1" s="71" t="s">
        <v>12</v>
      </c>
    </row>
    <row r="2" spans="1:4" ht="13.5" customHeight="1" x14ac:dyDescent="0.15">
      <c r="A2" s="74" t="s">
        <v>2</v>
      </c>
      <c r="B2" s="74"/>
      <c r="C2" s="21"/>
      <c r="D2" s="21"/>
    </row>
    <row r="3" spans="1:4" ht="13.5" customHeight="1" x14ac:dyDescent="0.15">
      <c r="A3" s="74" t="s">
        <v>82</v>
      </c>
      <c r="B3" s="74"/>
      <c r="C3" s="21"/>
      <c r="D3" s="21"/>
    </row>
    <row r="4" spans="1:4" ht="19.25" customHeight="1" x14ac:dyDescent="0.2">
      <c r="A4" s="28" t="s">
        <v>83</v>
      </c>
      <c r="B4" s="75"/>
      <c r="C4" s="21"/>
      <c r="D4" s="21"/>
    </row>
    <row r="5" spans="1:4" s="90" customFormat="1" ht="19.25" customHeight="1" x14ac:dyDescent="0.2">
      <c r="A5" s="28" t="s">
        <v>163</v>
      </c>
      <c r="B5" s="75"/>
      <c r="C5" s="21"/>
      <c r="D5" s="21"/>
    </row>
    <row r="6" spans="1:4" ht="13.5" customHeight="1" x14ac:dyDescent="0.2">
      <c r="A6" s="28" t="s">
        <v>80</v>
      </c>
      <c r="B6" s="28"/>
      <c r="C6" s="21"/>
      <c r="D6" s="21"/>
    </row>
    <row r="7" spans="1:4" ht="13.5" customHeight="1" x14ac:dyDescent="0.2">
      <c r="A7" s="28" t="s">
        <v>81</v>
      </c>
      <c r="B7" s="28"/>
      <c r="C7" s="21"/>
      <c r="D7" s="21"/>
    </row>
    <row r="8" spans="1:4" ht="18" customHeight="1" x14ac:dyDescent="0.2">
      <c r="A8" s="76" t="s">
        <v>84</v>
      </c>
      <c r="B8" s="77"/>
      <c r="C8" s="21"/>
      <c r="D8" s="21"/>
    </row>
    <row r="9" spans="1:4" ht="13.5" customHeight="1" x14ac:dyDescent="0.2">
      <c r="A9" s="112" t="s">
        <v>85</v>
      </c>
      <c r="B9" s="113"/>
      <c r="C9" s="113"/>
      <c r="D9" s="114"/>
    </row>
    <row r="10" spans="1:4" ht="13.5" customHeight="1" x14ac:dyDescent="0.2">
      <c r="A10" s="78" t="s">
        <v>86</v>
      </c>
      <c r="B10" s="28"/>
      <c r="C10" s="21"/>
      <c r="D10" s="21"/>
    </row>
    <row r="11" spans="1:4" ht="13.5" customHeight="1" x14ac:dyDescent="0.2">
      <c r="A11" s="79" t="s">
        <v>87</v>
      </c>
      <c r="B11" s="80"/>
      <c r="C11" s="21"/>
      <c r="D11" s="21"/>
    </row>
    <row r="12" spans="1:4" s="59" customFormat="1" ht="13.5" customHeight="1" x14ac:dyDescent="0.2">
      <c r="A12" s="79" t="s">
        <v>88</v>
      </c>
      <c r="B12" s="80"/>
      <c r="C12" s="21"/>
      <c r="D12" s="21"/>
    </row>
    <row r="13" spans="1:4" s="59" customFormat="1" ht="13.5" customHeight="1" x14ac:dyDescent="0.2">
      <c r="A13" s="79" t="s">
        <v>89</v>
      </c>
      <c r="B13" s="80"/>
      <c r="C13" s="21"/>
      <c r="D13" s="21"/>
    </row>
    <row r="14" spans="1:4" s="59" customFormat="1" ht="13.5" customHeight="1" x14ac:dyDescent="0.2">
      <c r="A14" s="79" t="s">
        <v>90</v>
      </c>
      <c r="B14" s="80"/>
      <c r="C14" s="21"/>
      <c r="D14" s="21"/>
    </row>
    <row r="15" spans="1:4" s="102" customFormat="1" ht="13.5" customHeight="1" x14ac:dyDescent="0.2">
      <c r="A15" s="79" t="s">
        <v>91</v>
      </c>
      <c r="B15" s="80"/>
      <c r="C15" s="21"/>
      <c r="D15" s="21"/>
    </row>
    <row r="16" spans="1:4" s="59" customFormat="1" ht="13.5" customHeight="1" x14ac:dyDescent="0.2">
      <c r="A16" s="79" t="s">
        <v>205</v>
      </c>
      <c r="B16" s="80"/>
      <c r="C16" s="21"/>
      <c r="D16" s="21"/>
    </row>
    <row r="17" spans="1:7" s="59" customFormat="1" ht="13.5" customHeight="1" x14ac:dyDescent="0.2">
      <c r="A17" s="79" t="s">
        <v>92</v>
      </c>
      <c r="B17" s="80"/>
      <c r="C17" s="21"/>
      <c r="D17" s="21"/>
    </row>
    <row r="18" spans="1:7" s="59" customFormat="1" ht="13.5" customHeight="1" x14ac:dyDescent="0.2">
      <c r="A18" s="79" t="s">
        <v>93</v>
      </c>
      <c r="B18" s="80"/>
      <c r="C18" s="21"/>
      <c r="D18" s="21"/>
    </row>
    <row r="19" spans="1:7" s="59" customFormat="1" ht="13.5" customHeight="1" x14ac:dyDescent="0.2">
      <c r="A19" s="79" t="s">
        <v>94</v>
      </c>
      <c r="B19" s="80"/>
      <c r="C19" s="21"/>
      <c r="D19" s="21"/>
    </row>
    <row r="20" spans="1:7" s="59" customFormat="1" ht="13.5" customHeight="1" x14ac:dyDescent="0.2">
      <c r="A20" s="79" t="s">
        <v>95</v>
      </c>
      <c r="B20" s="80"/>
      <c r="C20" s="21"/>
      <c r="D20" s="21"/>
    </row>
    <row r="21" spans="1:7" s="59" customFormat="1" ht="13.5" customHeight="1" x14ac:dyDescent="0.2">
      <c r="A21" s="79" t="s">
        <v>96</v>
      </c>
      <c r="B21" s="80"/>
      <c r="C21" s="21"/>
      <c r="D21" s="21"/>
    </row>
    <row r="22" spans="1:7" s="59" customFormat="1" ht="13.5" customHeight="1" x14ac:dyDescent="0.2">
      <c r="A22" s="79" t="s">
        <v>97</v>
      </c>
      <c r="B22" s="80"/>
      <c r="C22" s="21"/>
      <c r="D22" s="21"/>
    </row>
    <row r="23" spans="1:7" ht="51" x14ac:dyDescent="0.2">
      <c r="A23" s="18" t="s">
        <v>9</v>
      </c>
      <c r="B23" s="18" t="s">
        <v>10</v>
      </c>
      <c r="C23" s="18" t="s">
        <v>11</v>
      </c>
      <c r="D23" s="18" t="s">
        <v>72</v>
      </c>
      <c r="E23" s="18" t="s">
        <v>73</v>
      </c>
      <c r="F23" s="46" t="s">
        <v>74</v>
      </c>
      <c r="G23" s="18" t="s">
        <v>12</v>
      </c>
    </row>
    <row r="24" spans="1:7" ht="13.5" customHeight="1" x14ac:dyDescent="0.2">
      <c r="A24" s="127" t="s">
        <v>13</v>
      </c>
      <c r="B24" s="128"/>
      <c r="C24" s="128"/>
      <c r="D24" s="128"/>
      <c r="E24" s="128"/>
      <c r="F24" s="129"/>
      <c r="G24" s="21"/>
    </row>
    <row r="25" spans="1:7" s="81" customFormat="1" ht="27" customHeight="1" x14ac:dyDescent="0.2">
      <c r="A25" s="82" t="s">
        <v>113</v>
      </c>
      <c r="B25" s="83">
        <f>12*150</f>
        <v>1800</v>
      </c>
      <c r="C25" s="83">
        <v>5300</v>
      </c>
      <c r="D25" s="84">
        <v>0</v>
      </c>
      <c r="E25" s="82">
        <f>D25*B25</f>
        <v>0</v>
      </c>
      <c r="F25" s="84">
        <f>D25*C25</f>
        <v>0</v>
      </c>
      <c r="G25" s="85"/>
    </row>
    <row r="26" spans="1:7" ht="32.25" customHeight="1" x14ac:dyDescent="0.2">
      <c r="A26" s="19" t="s">
        <v>14</v>
      </c>
      <c r="B26" s="20">
        <v>30</v>
      </c>
      <c r="C26" s="20">
        <v>110</v>
      </c>
      <c r="D26" s="34">
        <v>0</v>
      </c>
      <c r="E26" s="22">
        <f>B26*D26</f>
        <v>0</v>
      </c>
      <c r="F26" s="47">
        <f>C26*D26</f>
        <v>0</v>
      </c>
      <c r="G26" s="21"/>
    </row>
    <row r="27" spans="1:7" ht="16" x14ac:dyDescent="0.2">
      <c r="A27" s="19" t="s">
        <v>15</v>
      </c>
      <c r="B27" s="20">
        <v>25</v>
      </c>
      <c r="C27" s="20">
        <v>110</v>
      </c>
      <c r="D27" s="34">
        <v>0</v>
      </c>
      <c r="E27" s="22">
        <f t="shared" ref="E27:E65" si="0">B27*D27</f>
        <v>0</v>
      </c>
      <c r="F27" s="47">
        <f t="shared" ref="F27:F111" si="1">C27*D27</f>
        <v>0</v>
      </c>
      <c r="G27" s="21"/>
    </row>
    <row r="28" spans="1:7" ht="16" x14ac:dyDescent="0.2">
      <c r="A28" s="19" t="s">
        <v>172</v>
      </c>
      <c r="B28" s="20">
        <v>40</v>
      </c>
      <c r="C28" s="100">
        <v>190</v>
      </c>
      <c r="D28" s="34">
        <v>0</v>
      </c>
      <c r="E28" s="23">
        <f>B28*D28</f>
        <v>0</v>
      </c>
      <c r="F28" s="47">
        <f t="shared" si="1"/>
        <v>0</v>
      </c>
      <c r="G28" s="21"/>
    </row>
    <row r="29" spans="1:7" ht="16" x14ac:dyDescent="0.2">
      <c r="A29" s="19" t="s">
        <v>105</v>
      </c>
      <c r="B29" s="20">
        <v>30</v>
      </c>
      <c r="C29" s="100">
        <v>90</v>
      </c>
      <c r="D29" s="34">
        <v>0</v>
      </c>
      <c r="E29" s="22">
        <f t="shared" si="0"/>
        <v>0</v>
      </c>
      <c r="F29" s="47">
        <f t="shared" si="1"/>
        <v>0</v>
      </c>
      <c r="G29" s="21"/>
    </row>
    <row r="30" spans="1:7" s="87" customFormat="1" ht="16" x14ac:dyDescent="0.2">
      <c r="A30" s="19" t="s">
        <v>114</v>
      </c>
      <c r="B30" s="20">
        <v>30</v>
      </c>
      <c r="C30" s="100">
        <v>320</v>
      </c>
      <c r="D30" s="34">
        <v>0</v>
      </c>
      <c r="E30" s="22">
        <f t="shared" si="0"/>
        <v>0</v>
      </c>
      <c r="F30" s="47">
        <f t="shared" si="1"/>
        <v>0</v>
      </c>
      <c r="G30" s="21"/>
    </row>
    <row r="31" spans="1:7" ht="16" x14ac:dyDescent="0.2">
      <c r="A31" s="19" t="s">
        <v>124</v>
      </c>
      <c r="B31" s="20">
        <v>30</v>
      </c>
      <c r="C31" s="100">
        <v>130</v>
      </c>
      <c r="D31" s="34">
        <v>0</v>
      </c>
      <c r="E31" s="22">
        <f t="shared" si="0"/>
        <v>0</v>
      </c>
      <c r="F31" s="47">
        <f t="shared" si="1"/>
        <v>0</v>
      </c>
      <c r="G31" s="21"/>
    </row>
    <row r="32" spans="1:7" ht="16" x14ac:dyDescent="0.2">
      <c r="A32" s="19" t="s">
        <v>106</v>
      </c>
      <c r="B32" s="20">
        <v>50</v>
      </c>
      <c r="C32" s="20">
        <v>140</v>
      </c>
      <c r="D32" s="34">
        <v>0</v>
      </c>
      <c r="E32" s="22">
        <f t="shared" si="0"/>
        <v>0</v>
      </c>
      <c r="F32" s="47">
        <f t="shared" si="1"/>
        <v>0</v>
      </c>
      <c r="G32" s="21"/>
    </row>
    <row r="33" spans="1:8" ht="13.5" customHeight="1" x14ac:dyDescent="0.2">
      <c r="A33" s="98"/>
      <c r="B33" s="20"/>
      <c r="C33" s="96"/>
      <c r="D33" s="34">
        <v>0</v>
      </c>
      <c r="E33" s="22">
        <f t="shared" si="0"/>
        <v>0</v>
      </c>
      <c r="F33" s="47">
        <f t="shared" si="1"/>
        <v>0</v>
      </c>
      <c r="G33" s="21"/>
    </row>
    <row r="34" spans="1:8" ht="16" x14ac:dyDescent="0.2">
      <c r="A34" s="19" t="s">
        <v>107</v>
      </c>
      <c r="B34" s="20">
        <v>30</v>
      </c>
      <c r="C34" s="20">
        <v>150</v>
      </c>
      <c r="D34" s="34">
        <v>0</v>
      </c>
      <c r="E34" s="22">
        <f t="shared" si="0"/>
        <v>0</v>
      </c>
      <c r="F34" s="47">
        <f t="shared" si="1"/>
        <v>0</v>
      </c>
      <c r="G34" s="21"/>
    </row>
    <row r="35" spans="1:8" ht="16" x14ac:dyDescent="0.2">
      <c r="A35" s="19" t="s">
        <v>16</v>
      </c>
      <c r="B35" s="20">
        <v>30</v>
      </c>
      <c r="C35" s="20">
        <v>130</v>
      </c>
      <c r="D35" s="34">
        <v>0</v>
      </c>
      <c r="E35" s="22">
        <f t="shared" si="0"/>
        <v>0</v>
      </c>
      <c r="F35" s="47">
        <f t="shared" si="1"/>
        <v>0</v>
      </c>
      <c r="G35" s="21"/>
    </row>
    <row r="36" spans="1:8" ht="16" x14ac:dyDescent="0.2">
      <c r="A36" s="19" t="s">
        <v>115</v>
      </c>
      <c r="B36" s="20">
        <v>30</v>
      </c>
      <c r="C36" s="20">
        <v>180</v>
      </c>
      <c r="D36" s="34">
        <v>0</v>
      </c>
      <c r="E36" s="22">
        <f t="shared" si="0"/>
        <v>0</v>
      </c>
      <c r="F36" s="47">
        <f t="shared" si="1"/>
        <v>0</v>
      </c>
      <c r="G36" s="21"/>
    </row>
    <row r="37" spans="1:8" ht="16" x14ac:dyDescent="0.2">
      <c r="A37" s="24" t="s">
        <v>117</v>
      </c>
      <c r="B37" s="20">
        <v>30</v>
      </c>
      <c r="C37" s="20">
        <v>200</v>
      </c>
      <c r="D37" s="34">
        <v>0</v>
      </c>
      <c r="E37" s="22">
        <f t="shared" si="0"/>
        <v>0</v>
      </c>
      <c r="F37" s="47">
        <f t="shared" si="1"/>
        <v>0</v>
      </c>
      <c r="G37" s="21"/>
    </row>
    <row r="38" spans="1:8" s="88" customFormat="1" ht="16" x14ac:dyDescent="0.2">
      <c r="A38" s="24" t="s">
        <v>123</v>
      </c>
      <c r="B38" s="20">
        <v>30</v>
      </c>
      <c r="C38" s="20">
        <v>130</v>
      </c>
      <c r="D38" s="34">
        <v>0</v>
      </c>
      <c r="E38" s="22">
        <f t="shared" si="0"/>
        <v>0</v>
      </c>
      <c r="F38" s="47">
        <f t="shared" si="1"/>
        <v>0</v>
      </c>
      <c r="G38" s="21"/>
    </row>
    <row r="39" spans="1:8" s="87" customFormat="1" ht="13.5" customHeight="1" x14ac:dyDescent="0.2">
      <c r="A39" s="24"/>
      <c r="B39" s="20"/>
      <c r="C39" s="20"/>
      <c r="D39" s="34">
        <v>0</v>
      </c>
      <c r="E39" s="22">
        <f t="shared" ref="E39" si="2">B39*D39</f>
        <v>0</v>
      </c>
      <c r="F39" s="47">
        <f t="shared" ref="F39" si="3">C39*D39</f>
        <v>0</v>
      </c>
      <c r="G39" s="21"/>
      <c r="H39" s="95"/>
    </row>
    <row r="40" spans="1:8" s="16" customFormat="1" ht="35" customHeight="1" x14ac:dyDescent="0.2">
      <c r="A40" s="19" t="s">
        <v>173</v>
      </c>
      <c r="B40" s="20">
        <v>40</v>
      </c>
      <c r="C40" s="20">
        <v>260</v>
      </c>
      <c r="D40" s="34">
        <v>0</v>
      </c>
      <c r="E40" s="22">
        <f t="shared" si="0"/>
        <v>0</v>
      </c>
      <c r="F40" s="47">
        <f t="shared" si="1"/>
        <v>0</v>
      </c>
      <c r="G40" s="21"/>
    </row>
    <row r="41" spans="1:8" ht="13.5" customHeight="1" x14ac:dyDescent="0.2">
      <c r="A41" s="19" t="s">
        <v>17</v>
      </c>
      <c r="B41" s="20">
        <v>20</v>
      </c>
      <c r="C41" s="20">
        <v>120</v>
      </c>
      <c r="D41" s="34">
        <v>0</v>
      </c>
      <c r="E41" s="22">
        <f t="shared" si="0"/>
        <v>0</v>
      </c>
      <c r="F41" s="47">
        <f t="shared" si="1"/>
        <v>0</v>
      </c>
      <c r="G41" s="21"/>
      <c r="H41" s="97"/>
    </row>
    <row r="42" spans="1:8" ht="31.25" customHeight="1" x14ac:dyDescent="0.2">
      <c r="A42" s="19" t="s">
        <v>111</v>
      </c>
      <c r="B42" s="20">
        <v>25</v>
      </c>
      <c r="C42" s="20">
        <v>170</v>
      </c>
      <c r="D42" s="34">
        <v>0</v>
      </c>
      <c r="E42" s="22">
        <f t="shared" si="0"/>
        <v>0</v>
      </c>
      <c r="F42" s="47">
        <f t="shared" si="1"/>
        <v>0</v>
      </c>
      <c r="G42" s="21"/>
    </row>
    <row r="43" spans="1:8" s="88" customFormat="1" ht="31.25" customHeight="1" x14ac:dyDescent="0.2">
      <c r="A43" s="19" t="s">
        <v>118</v>
      </c>
      <c r="B43" s="20">
        <v>30</v>
      </c>
      <c r="C43" s="20">
        <v>190</v>
      </c>
      <c r="D43" s="34">
        <v>0</v>
      </c>
      <c r="E43" s="22">
        <f t="shared" si="0"/>
        <v>0</v>
      </c>
      <c r="F43" s="47">
        <f t="shared" si="1"/>
        <v>0</v>
      </c>
      <c r="G43" s="21"/>
    </row>
    <row r="44" spans="1:8" s="88" customFormat="1" ht="31.25" customHeight="1" x14ac:dyDescent="0.2">
      <c r="A44" s="19" t="s">
        <v>174</v>
      </c>
      <c r="B44" s="20">
        <v>30</v>
      </c>
      <c r="C44" s="20">
        <v>130</v>
      </c>
      <c r="D44" s="34">
        <v>0</v>
      </c>
      <c r="E44" s="22">
        <f t="shared" si="0"/>
        <v>0</v>
      </c>
      <c r="F44" s="47">
        <f t="shared" si="1"/>
        <v>0</v>
      </c>
      <c r="G44" s="21"/>
    </row>
    <row r="45" spans="1:8" s="88" customFormat="1" ht="31.25" customHeight="1" x14ac:dyDescent="0.2">
      <c r="A45" s="19" t="s">
        <v>122</v>
      </c>
      <c r="B45" s="20">
        <v>30</v>
      </c>
      <c r="C45" s="20">
        <v>130</v>
      </c>
      <c r="D45" s="34">
        <v>0</v>
      </c>
      <c r="E45" s="22">
        <f t="shared" si="0"/>
        <v>0</v>
      </c>
      <c r="F45" s="47">
        <f t="shared" si="1"/>
        <v>0</v>
      </c>
      <c r="G45" s="21"/>
    </row>
    <row r="46" spans="1:8" ht="32" customHeight="1" x14ac:dyDescent="0.2">
      <c r="A46" s="19" t="s">
        <v>18</v>
      </c>
      <c r="B46" s="20">
        <v>20</v>
      </c>
      <c r="C46" s="20">
        <v>120</v>
      </c>
      <c r="D46" s="34">
        <v>0</v>
      </c>
      <c r="E46" s="22">
        <f t="shared" si="0"/>
        <v>0</v>
      </c>
      <c r="F46" s="47">
        <f t="shared" si="1"/>
        <v>0</v>
      </c>
      <c r="G46" s="21"/>
    </row>
    <row r="47" spans="1:8" ht="13.5" customHeight="1" x14ac:dyDescent="0.2">
      <c r="A47" s="19" t="s">
        <v>66</v>
      </c>
      <c r="B47" s="20">
        <v>30</v>
      </c>
      <c r="C47" s="20">
        <v>130</v>
      </c>
      <c r="D47" s="34">
        <v>0</v>
      </c>
      <c r="E47" s="22">
        <f t="shared" si="0"/>
        <v>0</v>
      </c>
      <c r="F47" s="47">
        <f t="shared" si="1"/>
        <v>0</v>
      </c>
      <c r="G47" s="21"/>
    </row>
    <row r="48" spans="1:8" ht="13.5" customHeight="1" x14ac:dyDescent="0.2">
      <c r="A48" s="19" t="s">
        <v>65</v>
      </c>
      <c r="B48" s="20">
        <v>25</v>
      </c>
      <c r="C48" s="20">
        <v>190</v>
      </c>
      <c r="D48" s="34">
        <v>0</v>
      </c>
      <c r="E48" s="22">
        <f t="shared" si="0"/>
        <v>0</v>
      </c>
      <c r="F48" s="47">
        <f t="shared" si="1"/>
        <v>0</v>
      </c>
      <c r="G48" s="21"/>
    </row>
    <row r="49" spans="1:7" s="88" customFormat="1" ht="13.5" customHeight="1" x14ac:dyDescent="0.2">
      <c r="A49" s="19" t="s">
        <v>121</v>
      </c>
      <c r="B49" s="20">
        <v>30</v>
      </c>
      <c r="C49" s="20">
        <v>150</v>
      </c>
      <c r="D49" s="34">
        <v>0</v>
      </c>
      <c r="E49" s="22">
        <f t="shared" si="0"/>
        <v>0</v>
      </c>
      <c r="F49" s="47">
        <f t="shared" si="1"/>
        <v>0</v>
      </c>
      <c r="G49" s="21"/>
    </row>
    <row r="50" spans="1:7" s="88" customFormat="1" ht="13.5" customHeight="1" x14ac:dyDescent="0.2">
      <c r="A50" s="19" t="s">
        <v>120</v>
      </c>
      <c r="B50" s="20">
        <v>30</v>
      </c>
      <c r="C50" s="20">
        <v>120</v>
      </c>
      <c r="D50" s="34">
        <v>0</v>
      </c>
      <c r="E50" s="22">
        <f t="shared" si="0"/>
        <v>0</v>
      </c>
      <c r="F50" s="47">
        <f t="shared" si="1"/>
        <v>0</v>
      </c>
      <c r="G50" s="21"/>
    </row>
    <row r="51" spans="1:7" s="87" customFormat="1" ht="13.5" customHeight="1" x14ac:dyDescent="0.2">
      <c r="A51" s="19" t="s">
        <v>119</v>
      </c>
      <c r="B51" s="20">
        <v>30</v>
      </c>
      <c r="C51" s="20">
        <v>90</v>
      </c>
      <c r="D51" s="34">
        <v>0</v>
      </c>
      <c r="E51" s="22">
        <f t="shared" si="0"/>
        <v>0</v>
      </c>
      <c r="F51" s="47">
        <f t="shared" si="1"/>
        <v>0</v>
      </c>
      <c r="G51" s="25"/>
    </row>
    <row r="52" spans="1:7" ht="13.5" customHeight="1" x14ac:dyDescent="0.2">
      <c r="A52" s="19" t="s">
        <v>116</v>
      </c>
      <c r="B52" s="20">
        <v>30</v>
      </c>
      <c r="C52" s="20">
        <v>120</v>
      </c>
      <c r="D52" s="34">
        <v>0</v>
      </c>
      <c r="E52" s="22">
        <f t="shared" si="0"/>
        <v>0</v>
      </c>
      <c r="F52" s="47">
        <f t="shared" si="1"/>
        <v>0</v>
      </c>
      <c r="G52" s="25"/>
    </row>
    <row r="53" spans="1:7" s="88" customFormat="1" ht="13.5" customHeight="1" x14ac:dyDescent="0.2">
      <c r="A53" s="19"/>
      <c r="B53" s="20"/>
      <c r="C53" s="20"/>
      <c r="D53" s="34">
        <v>0</v>
      </c>
      <c r="E53" s="22">
        <f t="shared" si="0"/>
        <v>0</v>
      </c>
      <c r="F53" s="47">
        <f t="shared" si="1"/>
        <v>0</v>
      </c>
      <c r="G53" s="25"/>
    </row>
    <row r="54" spans="1:7" ht="13.5" customHeight="1" x14ac:dyDescent="0.2">
      <c r="A54" s="19" t="s">
        <v>108</v>
      </c>
      <c r="B54" s="20">
        <v>30</v>
      </c>
      <c r="C54" s="20">
        <v>220</v>
      </c>
      <c r="D54" s="34">
        <v>0</v>
      </c>
      <c r="E54" s="22">
        <f t="shared" si="0"/>
        <v>0</v>
      </c>
      <c r="F54" s="47">
        <f t="shared" si="1"/>
        <v>0</v>
      </c>
      <c r="G54" s="25"/>
    </row>
    <row r="55" spans="1:7" s="87" customFormat="1" ht="13.5" customHeight="1" x14ac:dyDescent="0.2">
      <c r="A55" s="19" t="s">
        <v>19</v>
      </c>
      <c r="B55" s="20">
        <v>50</v>
      </c>
      <c r="C55" s="101">
        <v>185</v>
      </c>
      <c r="D55" s="34">
        <v>0</v>
      </c>
      <c r="E55" s="22">
        <f t="shared" si="0"/>
        <v>0</v>
      </c>
      <c r="F55" s="47">
        <f t="shared" si="1"/>
        <v>0</v>
      </c>
      <c r="G55" s="25"/>
    </row>
    <row r="56" spans="1:7" ht="13.5" customHeight="1" x14ac:dyDescent="0.2">
      <c r="A56" s="19" t="s">
        <v>64</v>
      </c>
      <c r="B56" s="20">
        <v>50</v>
      </c>
      <c r="C56" s="101">
        <v>160</v>
      </c>
      <c r="D56" s="34">
        <v>0</v>
      </c>
      <c r="E56" s="22">
        <f t="shared" si="0"/>
        <v>0</v>
      </c>
      <c r="F56" s="47">
        <f t="shared" si="1"/>
        <v>0</v>
      </c>
      <c r="G56" s="25"/>
    </row>
    <row r="57" spans="1:7" ht="13.5" customHeight="1" x14ac:dyDescent="0.2">
      <c r="A57" s="19" t="s">
        <v>98</v>
      </c>
      <c r="B57" s="20">
        <v>50</v>
      </c>
      <c r="C57" s="101">
        <v>190</v>
      </c>
      <c r="D57" s="34">
        <v>0</v>
      </c>
      <c r="E57" s="22">
        <f t="shared" si="0"/>
        <v>0</v>
      </c>
      <c r="F57" s="47">
        <f t="shared" si="1"/>
        <v>0</v>
      </c>
      <c r="G57" s="21"/>
    </row>
    <row r="58" spans="1:7" s="88" customFormat="1" ht="13.5" customHeight="1" x14ac:dyDescent="0.2">
      <c r="A58" s="19" t="s">
        <v>166</v>
      </c>
      <c r="B58" s="20">
        <v>50</v>
      </c>
      <c r="C58" s="101">
        <v>290</v>
      </c>
      <c r="D58" s="34">
        <v>0</v>
      </c>
      <c r="E58" s="22">
        <f t="shared" si="0"/>
        <v>0</v>
      </c>
      <c r="F58" s="47">
        <f t="shared" si="1"/>
        <v>0</v>
      </c>
      <c r="G58" s="21"/>
    </row>
    <row r="59" spans="1:7" s="89" customFormat="1" ht="13.5" customHeight="1" x14ac:dyDescent="0.2">
      <c r="A59" s="19" t="s">
        <v>177</v>
      </c>
      <c r="B59" s="20">
        <v>80</v>
      </c>
      <c r="C59" s="101">
        <v>280</v>
      </c>
      <c r="D59" s="34">
        <v>0</v>
      </c>
      <c r="E59" s="22">
        <f t="shared" si="0"/>
        <v>0</v>
      </c>
      <c r="F59" s="47">
        <f t="shared" si="1"/>
        <v>0</v>
      </c>
      <c r="G59" s="21"/>
    </row>
    <row r="60" spans="1:7" s="89" customFormat="1" ht="13.5" customHeight="1" x14ac:dyDescent="0.2">
      <c r="A60" s="19" t="s">
        <v>178</v>
      </c>
      <c r="B60" s="20">
        <v>50</v>
      </c>
      <c r="C60" s="101">
        <v>270</v>
      </c>
      <c r="D60" s="34">
        <v>0</v>
      </c>
      <c r="E60" s="22">
        <f t="shared" si="0"/>
        <v>0</v>
      </c>
      <c r="F60" s="47">
        <f t="shared" si="1"/>
        <v>0</v>
      </c>
      <c r="G60" s="21"/>
    </row>
    <row r="61" spans="1:7" s="89" customFormat="1" ht="13.5" customHeight="1" x14ac:dyDescent="0.2">
      <c r="A61" s="19" t="s">
        <v>175</v>
      </c>
      <c r="B61" s="20">
        <v>60</v>
      </c>
      <c r="C61" s="101">
        <v>200</v>
      </c>
      <c r="D61" s="34">
        <v>0</v>
      </c>
      <c r="E61" s="22">
        <f t="shared" si="0"/>
        <v>0</v>
      </c>
      <c r="F61" s="47">
        <f t="shared" si="1"/>
        <v>0</v>
      </c>
      <c r="G61" s="21"/>
    </row>
    <row r="62" spans="1:7" s="89" customFormat="1" ht="13.5" customHeight="1" x14ac:dyDescent="0.2">
      <c r="A62" s="19" t="s">
        <v>179</v>
      </c>
      <c r="B62" s="20">
        <v>50</v>
      </c>
      <c r="C62" s="101">
        <v>270</v>
      </c>
      <c r="D62" s="34">
        <v>0</v>
      </c>
      <c r="E62" s="22">
        <f t="shared" si="0"/>
        <v>0</v>
      </c>
      <c r="F62" s="47">
        <f t="shared" si="1"/>
        <v>0</v>
      </c>
      <c r="G62" s="21"/>
    </row>
    <row r="63" spans="1:7" s="89" customFormat="1" ht="13.5" customHeight="1" x14ac:dyDescent="0.2">
      <c r="A63" s="19" t="s">
        <v>176</v>
      </c>
      <c r="B63" s="20">
        <v>62</v>
      </c>
      <c r="C63" s="101">
        <v>150</v>
      </c>
      <c r="D63" s="34">
        <v>0</v>
      </c>
      <c r="E63" s="22">
        <f t="shared" si="0"/>
        <v>0</v>
      </c>
      <c r="F63" s="47">
        <f t="shared" si="1"/>
        <v>0</v>
      </c>
      <c r="G63" s="21"/>
    </row>
    <row r="64" spans="1:7" s="89" customFormat="1" ht="13.5" customHeight="1" x14ac:dyDescent="0.2">
      <c r="A64" s="19" t="s">
        <v>129</v>
      </c>
      <c r="B64" s="20">
        <v>24</v>
      </c>
      <c r="C64" s="101">
        <v>180</v>
      </c>
      <c r="D64" s="34">
        <v>0</v>
      </c>
      <c r="E64" s="22">
        <f t="shared" si="0"/>
        <v>0</v>
      </c>
      <c r="F64" s="47">
        <f t="shared" si="1"/>
        <v>0</v>
      </c>
      <c r="G64" s="21"/>
    </row>
    <row r="65" spans="1:8" ht="16" x14ac:dyDescent="0.2">
      <c r="A65" s="19" t="s">
        <v>20</v>
      </c>
      <c r="B65" s="20">
        <v>50</v>
      </c>
      <c r="C65" s="101">
        <v>120</v>
      </c>
      <c r="D65" s="34">
        <v>0</v>
      </c>
      <c r="E65" s="22">
        <f t="shared" si="0"/>
        <v>0</v>
      </c>
      <c r="F65" s="47">
        <f t="shared" si="1"/>
        <v>0</v>
      </c>
      <c r="G65" s="21"/>
    </row>
    <row r="66" spans="1:8" s="87" customFormat="1" x14ac:dyDescent="0.2">
      <c r="A66" s="19"/>
      <c r="B66" s="20"/>
      <c r="C66" s="20"/>
      <c r="D66" s="36" t="s">
        <v>76</v>
      </c>
      <c r="E66" s="37">
        <f>SUM(E26:E65)</f>
        <v>0</v>
      </c>
      <c r="F66" s="48">
        <f>SUM(F25:F65)</f>
        <v>0</v>
      </c>
      <c r="G66" s="23" t="e">
        <f>E66/B2</f>
        <v>#DIV/0!</v>
      </c>
    </row>
    <row r="67" spans="1:8" ht="16" x14ac:dyDescent="0.2">
      <c r="A67" s="130" t="s">
        <v>21</v>
      </c>
      <c r="B67" s="131"/>
      <c r="C67" s="131"/>
      <c r="D67" s="131"/>
      <c r="E67" s="131"/>
      <c r="F67" s="132"/>
      <c r="G67" s="21"/>
    </row>
    <row r="68" spans="1:8" ht="32" x14ac:dyDescent="0.2">
      <c r="A68" s="19" t="s">
        <v>125</v>
      </c>
      <c r="B68" s="20">
        <v>100</v>
      </c>
      <c r="C68" s="20">
        <v>340</v>
      </c>
      <c r="D68" s="34">
        <v>0</v>
      </c>
      <c r="E68" s="22">
        <f t="shared" ref="E68:E80" si="4">B68*D68</f>
        <v>0</v>
      </c>
      <c r="F68" s="47">
        <f t="shared" si="1"/>
        <v>0</v>
      </c>
      <c r="G68" s="21"/>
    </row>
    <row r="69" spans="1:8" ht="32" x14ac:dyDescent="0.2">
      <c r="A69" s="19" t="s">
        <v>126</v>
      </c>
      <c r="B69" s="20">
        <v>100</v>
      </c>
      <c r="C69" s="20">
        <v>450</v>
      </c>
      <c r="D69" s="34">
        <v>0</v>
      </c>
      <c r="E69" s="22">
        <f t="shared" si="4"/>
        <v>0</v>
      </c>
      <c r="F69" s="47">
        <f t="shared" si="1"/>
        <v>0</v>
      </c>
      <c r="G69" s="21"/>
    </row>
    <row r="70" spans="1:8" ht="32" x14ac:dyDescent="0.2">
      <c r="A70" s="19" t="s">
        <v>127</v>
      </c>
      <c r="B70" s="20">
        <v>100</v>
      </c>
      <c r="C70" s="20">
        <v>490</v>
      </c>
      <c r="D70" s="34">
        <v>0</v>
      </c>
      <c r="E70" s="22">
        <f t="shared" si="4"/>
        <v>0</v>
      </c>
      <c r="F70" s="47">
        <f t="shared" si="1"/>
        <v>0</v>
      </c>
      <c r="G70" s="21"/>
    </row>
    <row r="71" spans="1:8" ht="16" x14ac:dyDescent="0.2">
      <c r="A71" s="19" t="s">
        <v>109</v>
      </c>
      <c r="B71" s="20">
        <v>100</v>
      </c>
      <c r="C71" s="20">
        <v>380</v>
      </c>
      <c r="D71" s="34">
        <v>0</v>
      </c>
      <c r="E71" s="22">
        <f t="shared" ref="E71" si="5">B71*D71</f>
        <v>0</v>
      </c>
      <c r="F71" s="47">
        <f t="shared" ref="F71" si="6">C71*D71</f>
        <v>0</v>
      </c>
      <c r="G71" s="21"/>
    </row>
    <row r="72" spans="1:8" ht="26.75" customHeight="1" x14ac:dyDescent="0.2">
      <c r="A72" s="19" t="s">
        <v>128</v>
      </c>
      <c r="B72" s="20">
        <v>100</v>
      </c>
      <c r="C72" s="20">
        <v>540</v>
      </c>
      <c r="D72" s="34">
        <v>0</v>
      </c>
      <c r="E72" s="22">
        <f t="shared" si="4"/>
        <v>0</v>
      </c>
      <c r="F72" s="47">
        <f t="shared" si="1"/>
        <v>0</v>
      </c>
      <c r="G72" s="21"/>
    </row>
    <row r="73" spans="1:8" ht="13.5" customHeight="1" x14ac:dyDescent="0.2">
      <c r="A73" s="19" t="s">
        <v>208</v>
      </c>
      <c r="B73" s="20">
        <v>100</v>
      </c>
      <c r="C73" s="20">
        <v>620</v>
      </c>
      <c r="D73" s="34">
        <v>0</v>
      </c>
      <c r="E73" s="22">
        <f t="shared" si="4"/>
        <v>0</v>
      </c>
      <c r="F73" s="47">
        <f t="shared" si="1"/>
        <v>0</v>
      </c>
      <c r="G73" s="21"/>
    </row>
    <row r="74" spans="1:8" ht="26" customHeight="1" x14ac:dyDescent="0.2">
      <c r="A74" s="19" t="s">
        <v>209</v>
      </c>
      <c r="B74" s="20">
        <v>100</v>
      </c>
      <c r="C74" s="20">
        <v>450</v>
      </c>
      <c r="D74" s="34">
        <v>0</v>
      </c>
      <c r="E74" s="22">
        <f t="shared" si="4"/>
        <v>0</v>
      </c>
      <c r="F74" s="47">
        <f t="shared" si="1"/>
        <v>0</v>
      </c>
      <c r="G74" s="21"/>
    </row>
    <row r="75" spans="1:8" ht="13.5" customHeight="1" x14ac:dyDescent="0.2">
      <c r="A75" s="103" t="s">
        <v>180</v>
      </c>
      <c r="B75" s="104">
        <v>100</v>
      </c>
      <c r="C75" s="105">
        <v>240</v>
      </c>
      <c r="D75" s="34">
        <v>0</v>
      </c>
      <c r="E75" s="22">
        <f t="shared" si="4"/>
        <v>0</v>
      </c>
      <c r="F75" s="47">
        <f t="shared" si="1"/>
        <v>0</v>
      </c>
      <c r="G75" s="21"/>
    </row>
    <row r="76" spans="1:8" ht="16" x14ac:dyDescent="0.2">
      <c r="A76" s="19" t="s">
        <v>110</v>
      </c>
      <c r="B76" s="20">
        <v>100</v>
      </c>
      <c r="C76" s="105">
        <v>300</v>
      </c>
      <c r="D76" s="34">
        <v>0</v>
      </c>
      <c r="E76" s="22">
        <f t="shared" si="4"/>
        <v>0</v>
      </c>
      <c r="F76" s="47">
        <f t="shared" si="1"/>
        <v>0</v>
      </c>
      <c r="G76" s="21"/>
    </row>
    <row r="77" spans="1:8" s="89" customFormat="1" ht="16" x14ac:dyDescent="0.2">
      <c r="A77" s="19" t="s">
        <v>130</v>
      </c>
      <c r="B77" s="20">
        <v>100</v>
      </c>
      <c r="C77" s="105">
        <v>420</v>
      </c>
      <c r="D77" s="34">
        <v>0</v>
      </c>
      <c r="E77" s="22">
        <f t="shared" si="4"/>
        <v>0</v>
      </c>
      <c r="F77" s="47">
        <f t="shared" si="1"/>
        <v>0</v>
      </c>
      <c r="G77" s="21"/>
    </row>
    <row r="78" spans="1:8" s="87" customFormat="1" ht="32" x14ac:dyDescent="0.2">
      <c r="A78" s="19" t="s">
        <v>22</v>
      </c>
      <c r="B78" s="20">
        <v>100</v>
      </c>
      <c r="C78" s="105">
        <v>230</v>
      </c>
      <c r="D78" s="34">
        <v>0</v>
      </c>
      <c r="E78" s="22">
        <f t="shared" si="4"/>
        <v>0</v>
      </c>
      <c r="F78" s="47">
        <f t="shared" si="1"/>
        <v>0</v>
      </c>
      <c r="G78" s="25"/>
    </row>
    <row r="79" spans="1:8" s="89" customFormat="1" ht="16" x14ac:dyDescent="0.2">
      <c r="A79" s="19" t="s">
        <v>132</v>
      </c>
      <c r="B79" s="20">
        <v>100</v>
      </c>
      <c r="C79" s="105">
        <v>310</v>
      </c>
      <c r="D79" s="34">
        <v>0</v>
      </c>
      <c r="E79" s="22">
        <f t="shared" si="4"/>
        <v>0</v>
      </c>
      <c r="F79" s="47">
        <f t="shared" si="1"/>
        <v>0</v>
      </c>
      <c r="G79" s="25"/>
    </row>
    <row r="80" spans="1:8" ht="32" x14ac:dyDescent="0.2">
      <c r="A80" s="19" t="s">
        <v>112</v>
      </c>
      <c r="B80" s="20">
        <v>100</v>
      </c>
      <c r="C80" s="105">
        <v>310</v>
      </c>
      <c r="D80" s="34">
        <v>0</v>
      </c>
      <c r="E80" s="22">
        <f t="shared" si="4"/>
        <v>0</v>
      </c>
      <c r="F80" s="47">
        <f t="shared" si="1"/>
        <v>0</v>
      </c>
      <c r="G80" s="21"/>
      <c r="H80" s="97"/>
    </row>
    <row r="81" spans="1:8" x14ac:dyDescent="0.2">
      <c r="A81" s="19"/>
      <c r="B81" s="20"/>
      <c r="C81" s="20"/>
      <c r="D81" s="36" t="s">
        <v>76</v>
      </c>
      <c r="E81" s="37">
        <f>SUM(E68:E80)</f>
        <v>0</v>
      </c>
      <c r="F81" s="48">
        <f>SUM(F68:F80)</f>
        <v>0</v>
      </c>
      <c r="G81" s="23" t="e">
        <f>E81/B2</f>
        <v>#DIV/0!</v>
      </c>
    </row>
    <row r="82" spans="1:8" s="87" customFormat="1" ht="40.25" customHeight="1" x14ac:dyDescent="0.2">
      <c r="A82" s="133" t="s">
        <v>23</v>
      </c>
      <c r="B82" s="134"/>
      <c r="C82" s="134"/>
      <c r="D82" s="134"/>
      <c r="E82" s="134"/>
      <c r="F82" s="135"/>
      <c r="G82" s="21"/>
    </row>
    <row r="83" spans="1:8" ht="16" x14ac:dyDescent="0.2">
      <c r="A83" s="19" t="s">
        <v>131</v>
      </c>
      <c r="B83" s="20">
        <v>100</v>
      </c>
      <c r="C83" s="20">
        <v>60</v>
      </c>
      <c r="D83" s="34">
        <v>0</v>
      </c>
      <c r="E83" s="22">
        <f t="shared" ref="E83:E97" si="7">B83*D83</f>
        <v>0</v>
      </c>
      <c r="F83" s="47">
        <f t="shared" si="1"/>
        <v>0</v>
      </c>
      <c r="G83" s="21"/>
    </row>
    <row r="84" spans="1:8" s="87" customFormat="1" ht="16" x14ac:dyDescent="0.2">
      <c r="A84" s="136" t="s">
        <v>24</v>
      </c>
      <c r="B84" s="137"/>
      <c r="C84" s="137"/>
      <c r="D84" s="137"/>
      <c r="E84" s="137"/>
      <c r="F84" s="138"/>
      <c r="G84" s="21"/>
    </row>
    <row r="85" spans="1:8" ht="28" x14ac:dyDescent="0.15">
      <c r="A85" s="26" t="s">
        <v>181</v>
      </c>
      <c r="B85" s="27">
        <v>100</v>
      </c>
      <c r="C85" s="105">
        <v>360</v>
      </c>
      <c r="D85" s="35">
        <v>0</v>
      </c>
      <c r="E85" s="22">
        <f t="shared" si="7"/>
        <v>0</v>
      </c>
      <c r="F85" s="47">
        <f>C85*D85</f>
        <v>0</v>
      </c>
      <c r="G85" s="21"/>
    </row>
    <row r="86" spans="1:8" s="87" customFormat="1" ht="32" x14ac:dyDescent="0.2">
      <c r="A86" s="24" t="s">
        <v>207</v>
      </c>
      <c r="B86" s="27">
        <v>100</v>
      </c>
      <c r="C86" s="105">
        <v>540</v>
      </c>
      <c r="D86" s="35">
        <v>0</v>
      </c>
      <c r="E86" s="22">
        <f t="shared" si="7"/>
        <v>0</v>
      </c>
      <c r="F86" s="47">
        <f t="shared" si="1"/>
        <v>0</v>
      </c>
      <c r="G86" s="21"/>
    </row>
    <row r="87" spans="1:8" ht="32" x14ac:dyDescent="0.2">
      <c r="A87" s="24" t="s">
        <v>133</v>
      </c>
      <c r="B87" s="27">
        <v>100</v>
      </c>
      <c r="C87" s="105">
        <v>350</v>
      </c>
      <c r="D87" s="35">
        <v>0</v>
      </c>
      <c r="E87" s="22">
        <f t="shared" si="7"/>
        <v>0</v>
      </c>
      <c r="F87" s="47">
        <f t="shared" si="1"/>
        <v>0</v>
      </c>
      <c r="G87" s="21"/>
    </row>
    <row r="88" spans="1:8" ht="32" x14ac:dyDescent="0.2">
      <c r="A88" s="24" t="s">
        <v>134</v>
      </c>
      <c r="B88" s="27">
        <v>100</v>
      </c>
      <c r="C88" s="105">
        <v>430</v>
      </c>
      <c r="D88" s="35">
        <v>0</v>
      </c>
      <c r="E88" s="22">
        <f t="shared" si="7"/>
        <v>0</v>
      </c>
      <c r="F88" s="47">
        <f t="shared" si="1"/>
        <v>0</v>
      </c>
      <c r="G88" s="21"/>
    </row>
    <row r="89" spans="1:8" ht="33.75" customHeight="1" x14ac:dyDescent="0.2">
      <c r="A89" s="24" t="s">
        <v>135</v>
      </c>
      <c r="B89" s="27">
        <v>100</v>
      </c>
      <c r="C89" s="105">
        <v>250</v>
      </c>
      <c r="D89" s="35">
        <v>0</v>
      </c>
      <c r="E89" s="22">
        <f t="shared" si="7"/>
        <v>0</v>
      </c>
      <c r="F89" s="47">
        <f t="shared" si="1"/>
        <v>0</v>
      </c>
      <c r="G89" s="21"/>
    </row>
    <row r="90" spans="1:8" ht="13.5" customHeight="1" x14ac:dyDescent="0.2">
      <c r="A90" s="24" t="s">
        <v>136</v>
      </c>
      <c r="B90" s="27">
        <v>100</v>
      </c>
      <c r="C90" s="105">
        <v>270</v>
      </c>
      <c r="D90" s="35">
        <v>0</v>
      </c>
      <c r="E90" s="22">
        <f t="shared" si="7"/>
        <v>0</v>
      </c>
      <c r="F90" s="47">
        <f t="shared" si="1"/>
        <v>0</v>
      </c>
      <c r="G90" s="21"/>
    </row>
    <row r="91" spans="1:8" ht="48" x14ac:dyDescent="0.2">
      <c r="A91" s="24" t="s">
        <v>137</v>
      </c>
      <c r="B91" s="27">
        <v>100</v>
      </c>
      <c r="C91" s="105">
        <v>410</v>
      </c>
      <c r="D91" s="35">
        <v>0</v>
      </c>
      <c r="E91" s="22">
        <f t="shared" ref="E91" si="8">B91*D91</f>
        <v>0</v>
      </c>
      <c r="F91" s="47">
        <f t="shared" ref="F91" si="9">C91*D91</f>
        <v>0</v>
      </c>
      <c r="G91" s="21"/>
    </row>
    <row r="92" spans="1:8" s="16" customFormat="1" ht="32" x14ac:dyDescent="0.2">
      <c r="A92" s="24" t="s">
        <v>139</v>
      </c>
      <c r="B92" s="27">
        <v>100</v>
      </c>
      <c r="C92" s="105">
        <v>330</v>
      </c>
      <c r="D92" s="35">
        <v>0</v>
      </c>
      <c r="E92" s="22">
        <f t="shared" si="7"/>
        <v>0</v>
      </c>
      <c r="F92" s="47">
        <f t="shared" si="1"/>
        <v>0</v>
      </c>
      <c r="G92" s="21"/>
      <c r="H92" s="99"/>
    </row>
    <row r="93" spans="1:8" ht="33" customHeight="1" x14ac:dyDescent="0.2">
      <c r="A93" s="24" t="s">
        <v>138</v>
      </c>
      <c r="B93" s="27">
        <v>100</v>
      </c>
      <c r="C93" s="105">
        <v>420</v>
      </c>
      <c r="D93" s="35">
        <v>0</v>
      </c>
      <c r="E93" s="22">
        <f t="shared" si="7"/>
        <v>0</v>
      </c>
      <c r="F93" s="47">
        <f t="shared" si="1"/>
        <v>0</v>
      </c>
      <c r="G93" s="21"/>
    </row>
    <row r="94" spans="1:8" s="89" customFormat="1" ht="33" customHeight="1" x14ac:dyDescent="0.2">
      <c r="A94" s="24" t="s">
        <v>140</v>
      </c>
      <c r="B94" s="27">
        <v>100</v>
      </c>
      <c r="C94" s="105">
        <v>290</v>
      </c>
      <c r="D94" s="35">
        <v>0</v>
      </c>
      <c r="E94" s="22">
        <f>B94*D94</f>
        <v>0</v>
      </c>
      <c r="F94" s="47">
        <f t="shared" si="1"/>
        <v>0</v>
      </c>
      <c r="G94" s="21"/>
    </row>
    <row r="95" spans="1:8" s="89" customFormat="1" ht="33" customHeight="1" x14ac:dyDescent="0.2">
      <c r="A95" s="24" t="s">
        <v>141</v>
      </c>
      <c r="B95" s="27">
        <v>100</v>
      </c>
      <c r="C95" s="105">
        <v>440</v>
      </c>
      <c r="D95" s="35">
        <v>0</v>
      </c>
      <c r="E95" s="22">
        <f>B95*D95</f>
        <v>0</v>
      </c>
      <c r="F95" s="47">
        <f t="shared" si="1"/>
        <v>0</v>
      </c>
      <c r="G95" s="21"/>
      <c r="H95" s="95"/>
    </row>
    <row r="96" spans="1:8" s="89" customFormat="1" ht="33" customHeight="1" x14ac:dyDescent="0.2">
      <c r="A96" s="24" t="s">
        <v>143</v>
      </c>
      <c r="B96" s="27">
        <v>100</v>
      </c>
      <c r="C96" s="105">
        <v>220</v>
      </c>
      <c r="D96" s="35">
        <v>0</v>
      </c>
      <c r="E96" s="22">
        <f>B96*D96</f>
        <v>0</v>
      </c>
      <c r="F96" s="47">
        <f t="shared" si="1"/>
        <v>0</v>
      </c>
      <c r="G96" s="21"/>
    </row>
    <row r="97" spans="1:8" ht="32" x14ac:dyDescent="0.2">
      <c r="A97" s="24" t="s">
        <v>142</v>
      </c>
      <c r="B97" s="27">
        <v>100</v>
      </c>
      <c r="C97" s="105">
        <v>420</v>
      </c>
      <c r="D97" s="35">
        <v>0</v>
      </c>
      <c r="E97" s="22">
        <f t="shared" si="7"/>
        <v>0</v>
      </c>
      <c r="F97" s="47">
        <f t="shared" si="1"/>
        <v>0</v>
      </c>
      <c r="G97" s="21"/>
      <c r="H97" s="95"/>
    </row>
    <row r="98" spans="1:8" ht="13.5" customHeight="1" x14ac:dyDescent="0.2">
      <c r="A98" s="24"/>
      <c r="B98" s="20"/>
      <c r="C98" s="20"/>
      <c r="D98" s="36" t="s">
        <v>76</v>
      </c>
      <c r="E98" s="37">
        <f>SUM(E85:E97)</f>
        <v>0</v>
      </c>
      <c r="F98" s="48">
        <f>SUM(F85:F97)</f>
        <v>0</v>
      </c>
      <c r="G98" s="23" t="e">
        <f>E98/B2</f>
        <v>#DIV/0!</v>
      </c>
    </row>
    <row r="99" spans="1:8" ht="13.5" customHeight="1" x14ac:dyDescent="0.2">
      <c r="A99" s="139" t="s">
        <v>25</v>
      </c>
      <c r="B99" s="140"/>
      <c r="C99" s="140"/>
      <c r="D99" s="140"/>
      <c r="E99" s="140"/>
      <c r="F99" s="141"/>
      <c r="G99" s="21"/>
    </row>
    <row r="100" spans="1:8" ht="13.5" customHeight="1" x14ac:dyDescent="0.2">
      <c r="A100" s="19" t="s">
        <v>198</v>
      </c>
      <c r="B100" s="20">
        <v>120</v>
      </c>
      <c r="C100" s="105">
        <v>240</v>
      </c>
      <c r="D100" s="34">
        <v>0</v>
      </c>
      <c r="E100" s="22">
        <f>B100*D100</f>
        <v>0</v>
      </c>
      <c r="F100" s="47">
        <f t="shared" si="1"/>
        <v>0</v>
      </c>
      <c r="G100" s="21">
        <v>220</v>
      </c>
    </row>
    <row r="101" spans="1:8" ht="13.5" customHeight="1" x14ac:dyDescent="0.2">
      <c r="A101" s="19" t="s">
        <v>199</v>
      </c>
      <c r="B101" s="20">
        <v>120</v>
      </c>
      <c r="C101" s="105">
        <v>360</v>
      </c>
      <c r="D101" s="34">
        <v>0</v>
      </c>
      <c r="E101" s="22">
        <f t="shared" ref="E101:E107" si="10">B101*D101</f>
        <v>0</v>
      </c>
      <c r="F101" s="47">
        <f t="shared" si="1"/>
        <v>0</v>
      </c>
      <c r="G101" s="21"/>
    </row>
    <row r="102" spans="1:8" ht="13.5" customHeight="1" x14ac:dyDescent="0.2">
      <c r="A102" s="19" t="s">
        <v>26</v>
      </c>
      <c r="B102" s="20">
        <v>100</v>
      </c>
      <c r="C102" s="105">
        <v>240</v>
      </c>
      <c r="D102" s="34">
        <v>0</v>
      </c>
      <c r="E102" s="22">
        <f t="shared" si="10"/>
        <v>0</v>
      </c>
      <c r="F102" s="47">
        <f t="shared" si="1"/>
        <v>0</v>
      </c>
      <c r="G102" s="21"/>
    </row>
    <row r="103" spans="1:8" s="89" customFormat="1" ht="13.5" customHeight="1" x14ac:dyDescent="0.2">
      <c r="A103" s="19" t="s">
        <v>144</v>
      </c>
      <c r="B103" s="20">
        <v>50</v>
      </c>
      <c r="C103" s="105">
        <v>130</v>
      </c>
      <c r="D103" s="34">
        <v>0</v>
      </c>
      <c r="E103" s="22">
        <f>D103*B103</f>
        <v>0</v>
      </c>
      <c r="F103" s="47">
        <f>D103*C103</f>
        <v>0</v>
      </c>
      <c r="G103" s="21"/>
    </row>
    <row r="104" spans="1:8" s="89" customFormat="1" ht="13.5" customHeight="1" x14ac:dyDescent="0.2">
      <c r="A104" s="19" t="s">
        <v>145</v>
      </c>
      <c r="B104" s="20">
        <v>50</v>
      </c>
      <c r="C104" s="105">
        <v>180</v>
      </c>
      <c r="D104" s="34">
        <v>0</v>
      </c>
      <c r="E104" s="22">
        <f>D104*B104</f>
        <v>0</v>
      </c>
      <c r="F104" s="47">
        <f>D104*C104</f>
        <v>0</v>
      </c>
      <c r="G104" s="21"/>
    </row>
    <row r="105" spans="1:8" s="89" customFormat="1" ht="13.5" customHeight="1" x14ac:dyDescent="0.2">
      <c r="A105" s="19" t="s">
        <v>147</v>
      </c>
      <c r="B105" s="20">
        <v>60</v>
      </c>
      <c r="C105" s="105">
        <v>220</v>
      </c>
      <c r="D105" s="34">
        <v>0</v>
      </c>
      <c r="E105" s="22">
        <f>D105*B105</f>
        <v>0</v>
      </c>
      <c r="F105" s="47">
        <f>D105*C105</f>
        <v>0</v>
      </c>
      <c r="G105" s="21"/>
    </row>
    <row r="106" spans="1:8" s="89" customFormat="1" ht="13.5" customHeight="1" x14ac:dyDescent="0.2">
      <c r="A106" s="19" t="s">
        <v>146</v>
      </c>
      <c r="B106" s="20">
        <v>60</v>
      </c>
      <c r="C106" s="105">
        <v>290</v>
      </c>
      <c r="D106" s="34">
        <v>0</v>
      </c>
      <c r="E106" s="22">
        <f>D106*B106</f>
        <v>0</v>
      </c>
      <c r="F106" s="47">
        <f>D106*C106</f>
        <v>0</v>
      </c>
      <c r="G106" s="21"/>
    </row>
    <row r="107" spans="1:8" ht="13.5" customHeight="1" x14ac:dyDescent="0.2">
      <c r="A107" s="19" t="s">
        <v>27</v>
      </c>
      <c r="B107" s="20">
        <v>150</v>
      </c>
      <c r="C107" s="105">
        <v>270</v>
      </c>
      <c r="D107" s="34">
        <v>0</v>
      </c>
      <c r="E107" s="22">
        <f t="shared" si="10"/>
        <v>0</v>
      </c>
      <c r="F107" s="47">
        <f t="shared" si="1"/>
        <v>0</v>
      </c>
      <c r="G107" s="21"/>
    </row>
    <row r="108" spans="1:8" ht="13.5" customHeight="1" x14ac:dyDescent="0.2">
      <c r="A108" s="19"/>
      <c r="B108" s="20"/>
      <c r="C108" s="20"/>
      <c r="D108" s="36" t="s">
        <v>76</v>
      </c>
      <c r="E108" s="37">
        <f>SUM(E100:E107)</f>
        <v>0</v>
      </c>
      <c r="F108" s="48">
        <f>SUM(F100:F107)</f>
        <v>0</v>
      </c>
      <c r="G108" s="21"/>
    </row>
    <row r="109" spans="1:8" ht="13.5" customHeight="1" x14ac:dyDescent="0.2">
      <c r="A109" s="142" t="s">
        <v>171</v>
      </c>
      <c r="B109" s="143"/>
      <c r="C109" s="143"/>
      <c r="D109" s="143"/>
      <c r="E109" s="143"/>
      <c r="F109" s="144"/>
      <c r="G109" s="21"/>
    </row>
    <row r="110" spans="1:8" ht="16" x14ac:dyDescent="0.2">
      <c r="A110" s="19" t="s">
        <v>68</v>
      </c>
      <c r="B110" s="20">
        <v>100</v>
      </c>
      <c r="C110" s="20">
        <v>710</v>
      </c>
      <c r="D110" s="34">
        <v>0</v>
      </c>
      <c r="E110" s="22">
        <f t="shared" ref="E110:E134" si="11">B110*D110</f>
        <v>0</v>
      </c>
      <c r="F110" s="47">
        <f t="shared" si="1"/>
        <v>0</v>
      </c>
      <c r="G110" s="21"/>
    </row>
    <row r="111" spans="1:8" ht="13.5" customHeight="1" x14ac:dyDescent="0.2">
      <c r="A111" s="19" t="s">
        <v>67</v>
      </c>
      <c r="B111" s="20">
        <v>100</v>
      </c>
      <c r="C111" s="20">
        <v>730</v>
      </c>
      <c r="D111" s="34">
        <v>0</v>
      </c>
      <c r="E111" s="22">
        <f t="shared" si="11"/>
        <v>0</v>
      </c>
      <c r="F111" s="47">
        <f t="shared" si="1"/>
        <v>0</v>
      </c>
      <c r="G111" s="21"/>
    </row>
    <row r="112" spans="1:8" s="102" customFormat="1" ht="13.5" customHeight="1" x14ac:dyDescent="0.2">
      <c r="A112" s="108" t="s">
        <v>187</v>
      </c>
      <c r="B112" s="20">
        <v>100</v>
      </c>
      <c r="C112" s="20">
        <v>370</v>
      </c>
      <c r="D112" s="34">
        <v>0</v>
      </c>
      <c r="E112" s="22">
        <f t="shared" si="11"/>
        <v>0</v>
      </c>
      <c r="F112" s="47">
        <f t="shared" ref="F112:F130" si="12">C112*D112</f>
        <v>0</v>
      </c>
      <c r="G112" s="21"/>
    </row>
    <row r="113" spans="1:8" ht="16" x14ac:dyDescent="0.2">
      <c r="A113" s="19" t="s">
        <v>148</v>
      </c>
      <c r="B113" s="20">
        <v>100</v>
      </c>
      <c r="C113" s="20">
        <v>340</v>
      </c>
      <c r="D113" s="34">
        <v>0</v>
      </c>
      <c r="E113" s="22">
        <f t="shared" si="11"/>
        <v>0</v>
      </c>
      <c r="F113" s="47">
        <f t="shared" si="12"/>
        <v>0</v>
      </c>
      <c r="G113" s="21"/>
    </row>
    <row r="114" spans="1:8" ht="33" customHeight="1" x14ac:dyDescent="0.2">
      <c r="A114" s="19" t="s">
        <v>103</v>
      </c>
      <c r="B114" s="20">
        <v>100</v>
      </c>
      <c r="C114" s="105">
        <v>320</v>
      </c>
      <c r="D114" s="34">
        <v>0</v>
      </c>
      <c r="E114" s="22">
        <f t="shared" si="11"/>
        <v>0</v>
      </c>
      <c r="F114" s="47">
        <f t="shared" si="12"/>
        <v>0</v>
      </c>
      <c r="G114" s="21"/>
    </row>
    <row r="115" spans="1:8" ht="16" x14ac:dyDescent="0.2">
      <c r="A115" s="19" t="s">
        <v>62</v>
      </c>
      <c r="B115" s="20">
        <v>100</v>
      </c>
      <c r="C115" s="105">
        <v>290</v>
      </c>
      <c r="D115" s="34">
        <v>0</v>
      </c>
      <c r="E115" s="22">
        <f t="shared" si="11"/>
        <v>0</v>
      </c>
      <c r="F115" s="47">
        <f t="shared" si="12"/>
        <v>0</v>
      </c>
      <c r="G115" s="21"/>
    </row>
    <row r="116" spans="1:8" ht="13.5" customHeight="1" x14ac:dyDescent="0.2">
      <c r="A116" s="19" t="s">
        <v>30</v>
      </c>
      <c r="B116" s="20">
        <v>100</v>
      </c>
      <c r="C116" s="105">
        <v>470</v>
      </c>
      <c r="D116" s="34">
        <v>0</v>
      </c>
      <c r="E116" s="22">
        <f t="shared" si="11"/>
        <v>0</v>
      </c>
      <c r="F116" s="47">
        <f t="shared" si="12"/>
        <v>0</v>
      </c>
      <c r="G116" s="21"/>
    </row>
    <row r="117" spans="1:8" ht="13.5" customHeight="1" x14ac:dyDescent="0.2">
      <c r="A117" s="19" t="s">
        <v>31</v>
      </c>
      <c r="B117" s="20">
        <v>100</v>
      </c>
      <c r="C117" s="105">
        <v>400</v>
      </c>
      <c r="D117" s="34">
        <v>0</v>
      </c>
      <c r="E117" s="22">
        <f t="shared" si="11"/>
        <v>0</v>
      </c>
      <c r="F117" s="47">
        <f t="shared" si="12"/>
        <v>0</v>
      </c>
      <c r="G117" s="21"/>
    </row>
    <row r="118" spans="1:8" ht="15" customHeight="1" x14ac:dyDescent="0.2">
      <c r="A118" s="19" t="s">
        <v>32</v>
      </c>
      <c r="B118" s="20">
        <v>100</v>
      </c>
      <c r="C118" s="105">
        <v>280</v>
      </c>
      <c r="D118" s="34">
        <v>0</v>
      </c>
      <c r="E118" s="22">
        <f t="shared" si="11"/>
        <v>0</v>
      </c>
      <c r="F118" s="47">
        <f t="shared" si="12"/>
        <v>0</v>
      </c>
      <c r="G118" s="21"/>
    </row>
    <row r="119" spans="1:8" s="102" customFormat="1" ht="15" customHeight="1" x14ac:dyDescent="0.2">
      <c r="A119" s="108" t="s">
        <v>191</v>
      </c>
      <c r="B119" s="20">
        <v>370</v>
      </c>
      <c r="C119" s="105">
        <v>890</v>
      </c>
      <c r="D119" s="34">
        <v>0</v>
      </c>
      <c r="E119" s="22">
        <f t="shared" si="11"/>
        <v>0</v>
      </c>
      <c r="F119" s="47">
        <f t="shared" si="12"/>
        <v>0</v>
      </c>
      <c r="G119" s="21"/>
    </row>
    <row r="120" spans="1:8" s="102" customFormat="1" ht="15" customHeight="1" x14ac:dyDescent="0.2">
      <c r="A120" s="108" t="s">
        <v>189</v>
      </c>
      <c r="B120" s="20">
        <v>220</v>
      </c>
      <c r="C120" s="105">
        <v>790</v>
      </c>
      <c r="D120" s="34">
        <v>0</v>
      </c>
      <c r="E120" s="22">
        <f t="shared" si="11"/>
        <v>0</v>
      </c>
      <c r="F120" s="47">
        <f t="shared" si="12"/>
        <v>0</v>
      </c>
      <c r="G120" s="21"/>
    </row>
    <row r="121" spans="1:8" s="87" customFormat="1" ht="15" customHeight="1" x14ac:dyDescent="0.2">
      <c r="A121" s="19" t="s">
        <v>149</v>
      </c>
      <c r="B121" s="20">
        <v>210</v>
      </c>
      <c r="C121" s="105">
        <v>1450</v>
      </c>
      <c r="D121" s="34">
        <v>0</v>
      </c>
      <c r="E121" s="22">
        <f t="shared" si="11"/>
        <v>0</v>
      </c>
      <c r="F121" s="47">
        <f t="shared" si="12"/>
        <v>0</v>
      </c>
      <c r="G121" s="21"/>
    </row>
    <row r="122" spans="1:8" s="102" customFormat="1" ht="15" customHeight="1" x14ac:dyDescent="0.2">
      <c r="A122" s="108" t="s">
        <v>188</v>
      </c>
      <c r="B122" s="20">
        <v>230</v>
      </c>
      <c r="C122" s="105">
        <v>730</v>
      </c>
      <c r="D122" s="34">
        <v>0</v>
      </c>
      <c r="E122" s="22">
        <f t="shared" si="11"/>
        <v>0</v>
      </c>
      <c r="F122" s="47">
        <f t="shared" si="12"/>
        <v>0</v>
      </c>
      <c r="G122" s="21"/>
    </row>
    <row r="123" spans="1:8" s="16" customFormat="1" ht="32" customHeight="1" x14ac:dyDescent="0.2">
      <c r="A123" s="19" t="s">
        <v>150</v>
      </c>
      <c r="B123" s="20">
        <v>210</v>
      </c>
      <c r="C123" s="105">
        <v>1400</v>
      </c>
      <c r="D123" s="34">
        <v>0</v>
      </c>
      <c r="E123" s="22">
        <f t="shared" si="11"/>
        <v>0</v>
      </c>
      <c r="F123" s="47">
        <f t="shared" si="12"/>
        <v>0</v>
      </c>
      <c r="G123" s="21"/>
      <c r="H123" s="95"/>
    </row>
    <row r="124" spans="1:8" s="89" customFormat="1" ht="32" customHeight="1" x14ac:dyDescent="0.2">
      <c r="A124" s="19" t="s">
        <v>154</v>
      </c>
      <c r="B124" s="20">
        <v>210</v>
      </c>
      <c r="C124" s="105">
        <v>1150</v>
      </c>
      <c r="D124" s="34">
        <v>0</v>
      </c>
      <c r="E124" s="22">
        <f t="shared" si="11"/>
        <v>0</v>
      </c>
      <c r="F124" s="47">
        <f t="shared" si="12"/>
        <v>0</v>
      </c>
      <c r="G124" s="21"/>
      <c r="H124" s="95"/>
    </row>
    <row r="125" spans="1:8" s="16" customFormat="1" ht="15" customHeight="1" x14ac:dyDescent="0.2">
      <c r="A125" s="19" t="s">
        <v>151</v>
      </c>
      <c r="B125" s="20">
        <v>210</v>
      </c>
      <c r="C125" s="105">
        <v>1200</v>
      </c>
      <c r="D125" s="34">
        <v>0</v>
      </c>
      <c r="E125" s="22">
        <f t="shared" si="11"/>
        <v>0</v>
      </c>
      <c r="F125" s="47">
        <f t="shared" si="12"/>
        <v>0</v>
      </c>
      <c r="G125" s="21"/>
      <c r="H125" s="95"/>
    </row>
    <row r="126" spans="1:8" s="102" customFormat="1" ht="15" customHeight="1" x14ac:dyDescent="0.2">
      <c r="A126" s="108" t="s">
        <v>190</v>
      </c>
      <c r="B126" s="20">
        <v>360</v>
      </c>
      <c r="C126" s="105">
        <v>1180</v>
      </c>
      <c r="D126" s="34">
        <v>0</v>
      </c>
      <c r="E126" s="22">
        <f t="shared" si="11"/>
        <v>0</v>
      </c>
      <c r="F126" s="47">
        <f t="shared" si="12"/>
        <v>0</v>
      </c>
      <c r="G126" s="21"/>
    </row>
    <row r="127" spans="1:8" ht="15" customHeight="1" x14ac:dyDescent="0.2">
      <c r="A127" s="19" t="s">
        <v>152</v>
      </c>
      <c r="B127" s="20">
        <v>200</v>
      </c>
      <c r="C127" s="105">
        <v>1100</v>
      </c>
      <c r="D127" s="34">
        <v>0</v>
      </c>
      <c r="E127" s="22">
        <f t="shared" si="11"/>
        <v>0</v>
      </c>
      <c r="F127" s="47">
        <f t="shared" si="12"/>
        <v>0</v>
      </c>
      <c r="G127" s="21"/>
      <c r="H127" s="95"/>
    </row>
    <row r="128" spans="1:8" s="16" customFormat="1" ht="15" customHeight="1" x14ac:dyDescent="0.2">
      <c r="A128" s="19" t="s">
        <v>28</v>
      </c>
      <c r="B128" s="20">
        <v>250</v>
      </c>
      <c r="C128" s="105">
        <v>1250</v>
      </c>
      <c r="D128" s="34">
        <v>0</v>
      </c>
      <c r="E128" s="22">
        <f t="shared" si="11"/>
        <v>0</v>
      </c>
      <c r="F128" s="47">
        <f t="shared" si="12"/>
        <v>0</v>
      </c>
      <c r="G128" s="21"/>
      <c r="H128" s="95"/>
    </row>
    <row r="129" spans="1:13" ht="13.5" customHeight="1" x14ac:dyDescent="0.2">
      <c r="A129" s="19" t="s">
        <v>29</v>
      </c>
      <c r="B129" s="20">
        <v>250</v>
      </c>
      <c r="C129" s="105">
        <v>1250</v>
      </c>
      <c r="D129" s="34">
        <v>0</v>
      </c>
      <c r="E129" s="22">
        <f t="shared" si="11"/>
        <v>0</v>
      </c>
      <c r="F129" s="47">
        <f t="shared" si="12"/>
        <v>0</v>
      </c>
      <c r="G129" s="21"/>
      <c r="H129" s="95"/>
    </row>
    <row r="130" spans="1:13" ht="13.5" customHeight="1" x14ac:dyDescent="0.2">
      <c r="A130" s="19" t="s">
        <v>153</v>
      </c>
      <c r="B130" s="20">
        <v>150</v>
      </c>
      <c r="C130" s="105">
        <v>1200</v>
      </c>
      <c r="D130" s="34">
        <v>0</v>
      </c>
      <c r="E130" s="22">
        <f t="shared" si="11"/>
        <v>0</v>
      </c>
      <c r="F130" s="47">
        <f t="shared" si="12"/>
        <v>0</v>
      </c>
      <c r="G130" s="21"/>
      <c r="H130" s="95"/>
    </row>
    <row r="131" spans="1:13" s="89" customFormat="1" ht="13.5" customHeight="1" x14ac:dyDescent="0.2">
      <c r="A131" s="19" t="s">
        <v>211</v>
      </c>
      <c r="B131" s="20">
        <v>210</v>
      </c>
      <c r="C131" s="105">
        <v>3300</v>
      </c>
      <c r="D131" s="34">
        <v>0</v>
      </c>
      <c r="E131" s="22">
        <f t="shared" si="11"/>
        <v>0</v>
      </c>
      <c r="F131" s="47">
        <f t="shared" ref="F131:F178" si="13">C131*D131</f>
        <v>0</v>
      </c>
      <c r="G131" s="21"/>
      <c r="H131" s="95"/>
    </row>
    <row r="132" spans="1:13" ht="13.5" customHeight="1" x14ac:dyDescent="0.2">
      <c r="A132" s="29" t="s">
        <v>70</v>
      </c>
      <c r="B132" s="30">
        <v>1000</v>
      </c>
      <c r="C132" s="105">
        <v>3300</v>
      </c>
      <c r="D132" s="34">
        <v>0</v>
      </c>
      <c r="E132" s="22">
        <f t="shared" si="11"/>
        <v>0</v>
      </c>
      <c r="F132" s="47">
        <f t="shared" si="13"/>
        <v>0</v>
      </c>
      <c r="G132" s="21"/>
      <c r="H132" s="95"/>
      <c r="K132" s="19"/>
      <c r="L132" s="20"/>
      <c r="M132" s="20"/>
    </row>
    <row r="133" spans="1:13" ht="13.5" customHeight="1" x14ac:dyDescent="0.2">
      <c r="A133" s="29" t="s">
        <v>99</v>
      </c>
      <c r="B133" s="30">
        <v>1000</v>
      </c>
      <c r="C133" s="105">
        <v>6500</v>
      </c>
      <c r="D133" s="34">
        <v>0</v>
      </c>
      <c r="E133" s="22">
        <f t="shared" si="11"/>
        <v>0</v>
      </c>
      <c r="F133" s="47">
        <f t="shared" ref="F133" si="14">C133*D133</f>
        <v>0</v>
      </c>
      <c r="G133" s="21"/>
    </row>
    <row r="134" spans="1:13" s="16" customFormat="1" ht="16" x14ac:dyDescent="0.2">
      <c r="A134" s="29" t="s">
        <v>71</v>
      </c>
      <c r="B134" s="30">
        <v>1000</v>
      </c>
      <c r="C134" s="30">
        <v>5900</v>
      </c>
      <c r="D134" s="34">
        <v>0</v>
      </c>
      <c r="E134" s="22">
        <f t="shared" si="11"/>
        <v>0</v>
      </c>
      <c r="F134" s="47">
        <f t="shared" si="13"/>
        <v>0</v>
      </c>
      <c r="G134" s="25"/>
    </row>
    <row r="135" spans="1:13" ht="13.5" customHeight="1" x14ac:dyDescent="0.2">
      <c r="A135" s="29"/>
      <c r="B135" s="21"/>
      <c r="C135" s="21"/>
      <c r="D135" s="36" t="s">
        <v>76</v>
      </c>
      <c r="E135" s="37">
        <f>SUM(E110:E134)</f>
        <v>0</v>
      </c>
      <c r="F135" s="48">
        <f>SUM(F110:F134)</f>
        <v>0</v>
      </c>
      <c r="G135" s="23" t="e">
        <f>E135/B2</f>
        <v>#DIV/0!</v>
      </c>
    </row>
    <row r="136" spans="1:13" ht="13.5" customHeight="1" x14ac:dyDescent="0.2">
      <c r="A136" s="145" t="s">
        <v>33</v>
      </c>
      <c r="B136" s="146"/>
      <c r="C136" s="146"/>
      <c r="D136" s="146"/>
      <c r="E136" s="146"/>
      <c r="F136" s="147"/>
      <c r="G136" s="21"/>
    </row>
    <row r="137" spans="1:13" ht="13.5" customHeight="1" x14ac:dyDescent="0.2">
      <c r="A137" s="19" t="s">
        <v>34</v>
      </c>
      <c r="B137" s="20">
        <v>100</v>
      </c>
      <c r="C137" s="20">
        <v>160</v>
      </c>
      <c r="D137" s="34">
        <v>0</v>
      </c>
      <c r="E137" s="22">
        <f t="shared" ref="E137:E142" si="15">B137*D137</f>
        <v>0</v>
      </c>
      <c r="F137" s="47">
        <f t="shared" si="13"/>
        <v>0</v>
      </c>
      <c r="G137" s="21"/>
    </row>
    <row r="138" spans="1:13" ht="13.5" customHeight="1" x14ac:dyDescent="0.2">
      <c r="A138" s="19" t="s">
        <v>206</v>
      </c>
      <c r="B138" s="20">
        <v>100</v>
      </c>
      <c r="C138" s="20">
        <v>250</v>
      </c>
      <c r="D138" s="34">
        <v>0</v>
      </c>
      <c r="E138" s="22">
        <f t="shared" si="15"/>
        <v>0</v>
      </c>
      <c r="F138" s="47">
        <f t="shared" si="13"/>
        <v>0</v>
      </c>
      <c r="G138" s="21"/>
    </row>
    <row r="139" spans="1:13" s="102" customFormat="1" ht="13.5" customHeight="1" x14ac:dyDescent="0.2">
      <c r="A139" s="108" t="s">
        <v>197</v>
      </c>
      <c r="B139" s="105">
        <v>100</v>
      </c>
      <c r="C139" s="105">
        <v>670</v>
      </c>
      <c r="D139" s="34">
        <v>0</v>
      </c>
      <c r="E139" s="22">
        <f t="shared" si="15"/>
        <v>0</v>
      </c>
      <c r="F139" s="47">
        <f t="shared" si="13"/>
        <v>0</v>
      </c>
      <c r="G139" s="21"/>
    </row>
    <row r="140" spans="1:13" ht="13.5" customHeight="1" x14ac:dyDescent="0.2">
      <c r="A140" s="19" t="s">
        <v>156</v>
      </c>
      <c r="B140" s="20">
        <v>100</v>
      </c>
      <c r="C140" s="20">
        <v>200</v>
      </c>
      <c r="D140" s="34">
        <v>0</v>
      </c>
      <c r="E140" s="22">
        <f t="shared" si="15"/>
        <v>0</v>
      </c>
      <c r="F140" s="47">
        <f t="shared" si="13"/>
        <v>0</v>
      </c>
      <c r="G140" s="21"/>
    </row>
    <row r="141" spans="1:13" s="87" customFormat="1" ht="13.5" customHeight="1" x14ac:dyDescent="0.2">
      <c r="A141" s="106" t="s">
        <v>182</v>
      </c>
      <c r="B141" s="20">
        <v>100</v>
      </c>
      <c r="C141" s="20">
        <v>240</v>
      </c>
      <c r="D141" s="34">
        <v>0</v>
      </c>
      <c r="E141" s="22">
        <f t="shared" si="15"/>
        <v>0</v>
      </c>
      <c r="F141" s="47">
        <f t="shared" si="13"/>
        <v>0</v>
      </c>
      <c r="G141" s="21"/>
    </row>
    <row r="142" spans="1:13" ht="13.5" customHeight="1" x14ac:dyDescent="0.2">
      <c r="A142" s="19" t="s">
        <v>155</v>
      </c>
      <c r="B142" s="20">
        <v>100</v>
      </c>
      <c r="C142" s="20">
        <v>220</v>
      </c>
      <c r="D142" s="34">
        <v>0</v>
      </c>
      <c r="E142" s="22">
        <f t="shared" si="15"/>
        <v>0</v>
      </c>
      <c r="F142" s="47">
        <f t="shared" si="13"/>
        <v>0</v>
      </c>
      <c r="G142" s="21"/>
    </row>
    <row r="143" spans="1:13" s="87" customFormat="1" ht="13.5" customHeight="1" x14ac:dyDescent="0.2">
      <c r="A143" s="19"/>
      <c r="B143" s="20"/>
      <c r="C143" s="20"/>
      <c r="D143" s="36" t="s">
        <v>76</v>
      </c>
      <c r="E143" s="37">
        <f>SUM(E137:E142)</f>
        <v>0</v>
      </c>
      <c r="F143" s="48">
        <f>SUM(F137:F142)</f>
        <v>0</v>
      </c>
      <c r="G143" s="23" t="e">
        <f>E143/B2</f>
        <v>#DIV/0!</v>
      </c>
    </row>
    <row r="144" spans="1:13" s="87" customFormat="1" ht="13.5" customHeight="1" x14ac:dyDescent="0.2">
      <c r="A144" s="148" t="s">
        <v>35</v>
      </c>
      <c r="B144" s="149"/>
      <c r="C144" s="149"/>
      <c r="D144" s="149"/>
      <c r="E144" s="149"/>
      <c r="F144" s="150"/>
      <c r="G144" s="21"/>
    </row>
    <row r="145" spans="1:7" ht="13.5" customHeight="1" x14ac:dyDescent="0.2">
      <c r="A145" s="109" t="s">
        <v>183</v>
      </c>
      <c r="B145" s="20">
        <v>100</v>
      </c>
      <c r="C145" s="110">
        <v>240</v>
      </c>
      <c r="D145" s="34">
        <v>0</v>
      </c>
      <c r="E145" s="22">
        <f t="shared" ref="E145" si="16">B145*D145</f>
        <v>0</v>
      </c>
      <c r="F145" s="47">
        <f t="shared" si="13"/>
        <v>0</v>
      </c>
      <c r="G145" s="21"/>
    </row>
    <row r="146" spans="1:7" ht="13.5" customHeight="1" x14ac:dyDescent="0.2">
      <c r="A146" s="19" t="s">
        <v>36</v>
      </c>
      <c r="B146" s="20">
        <v>100</v>
      </c>
      <c r="C146" s="110">
        <v>100</v>
      </c>
      <c r="D146" s="34">
        <v>0</v>
      </c>
      <c r="E146" s="22">
        <f t="shared" ref="E146:E154" si="17">B146*D146</f>
        <v>0</v>
      </c>
      <c r="F146" s="47">
        <f t="shared" ref="F146:F154" si="18">C146*D146</f>
        <v>0</v>
      </c>
      <c r="G146" s="21"/>
    </row>
    <row r="147" spans="1:7" ht="13.5" customHeight="1" x14ac:dyDescent="0.2">
      <c r="A147" s="19" t="s">
        <v>37</v>
      </c>
      <c r="B147" s="20">
        <v>100</v>
      </c>
      <c r="C147" s="110">
        <v>110</v>
      </c>
      <c r="D147" s="34">
        <v>0</v>
      </c>
      <c r="E147" s="22">
        <f t="shared" si="17"/>
        <v>0</v>
      </c>
      <c r="F147" s="47">
        <f t="shared" si="18"/>
        <v>0</v>
      </c>
      <c r="G147" s="21"/>
    </row>
    <row r="148" spans="1:7" ht="13.5" customHeight="1" x14ac:dyDescent="0.2">
      <c r="A148" s="19" t="s">
        <v>102</v>
      </c>
      <c r="B148" s="20">
        <v>100</v>
      </c>
      <c r="C148" s="110">
        <v>100</v>
      </c>
      <c r="D148" s="34">
        <v>0</v>
      </c>
      <c r="E148" s="22">
        <f t="shared" si="17"/>
        <v>0</v>
      </c>
      <c r="F148" s="47">
        <f t="shared" si="18"/>
        <v>0</v>
      </c>
      <c r="G148" s="21"/>
    </row>
    <row r="149" spans="1:7" ht="16" x14ac:dyDescent="0.2">
      <c r="A149" s="19" t="s">
        <v>38</v>
      </c>
      <c r="B149" s="20">
        <v>100</v>
      </c>
      <c r="C149" s="110">
        <v>100</v>
      </c>
      <c r="D149" s="34">
        <v>0</v>
      </c>
      <c r="E149" s="22">
        <f t="shared" si="17"/>
        <v>0</v>
      </c>
      <c r="F149" s="47">
        <f t="shared" si="18"/>
        <v>0</v>
      </c>
      <c r="G149" s="21"/>
    </row>
    <row r="150" spans="1:7" ht="13.5" customHeight="1" x14ac:dyDescent="0.2">
      <c r="A150" s="19" t="s">
        <v>184</v>
      </c>
      <c r="B150" s="20">
        <v>100</v>
      </c>
      <c r="C150" s="110">
        <v>200</v>
      </c>
      <c r="D150" s="34">
        <v>0</v>
      </c>
      <c r="E150" s="22">
        <f t="shared" si="17"/>
        <v>0</v>
      </c>
      <c r="F150" s="47">
        <f t="shared" si="18"/>
        <v>0</v>
      </c>
      <c r="G150" s="21"/>
    </row>
    <row r="151" spans="1:7" ht="13.5" customHeight="1" x14ac:dyDescent="0.2">
      <c r="A151" s="19" t="s">
        <v>101</v>
      </c>
      <c r="B151" s="20">
        <v>100</v>
      </c>
      <c r="C151" s="110">
        <v>100</v>
      </c>
      <c r="D151" s="34">
        <v>0</v>
      </c>
      <c r="E151" s="22">
        <f t="shared" si="17"/>
        <v>0</v>
      </c>
      <c r="F151" s="47">
        <f t="shared" si="18"/>
        <v>0</v>
      </c>
      <c r="G151" s="21"/>
    </row>
    <row r="152" spans="1:7" ht="13.5" customHeight="1" x14ac:dyDescent="0.2">
      <c r="A152" s="19" t="s">
        <v>100</v>
      </c>
      <c r="B152" s="20">
        <v>100</v>
      </c>
      <c r="C152" s="110">
        <v>100</v>
      </c>
      <c r="D152" s="34">
        <v>0</v>
      </c>
      <c r="E152" s="22">
        <f t="shared" si="17"/>
        <v>0</v>
      </c>
      <c r="F152" s="47">
        <f t="shared" si="18"/>
        <v>0</v>
      </c>
      <c r="G152" s="21"/>
    </row>
    <row r="153" spans="1:7" ht="13.5" customHeight="1" x14ac:dyDescent="0.2">
      <c r="A153" s="19" t="s">
        <v>39</v>
      </c>
      <c r="B153" s="20">
        <v>100</v>
      </c>
      <c r="C153" s="110">
        <v>150</v>
      </c>
      <c r="D153" s="34">
        <v>0</v>
      </c>
      <c r="E153" s="22">
        <f t="shared" si="17"/>
        <v>0</v>
      </c>
      <c r="F153" s="47">
        <f t="shared" si="18"/>
        <v>0</v>
      </c>
      <c r="G153" s="21"/>
    </row>
    <row r="154" spans="1:7" s="15" customFormat="1" ht="13.5" customHeight="1" x14ac:dyDescent="0.2">
      <c r="A154" s="19" t="s">
        <v>40</v>
      </c>
      <c r="B154" s="20">
        <v>100</v>
      </c>
      <c r="C154" s="110">
        <v>100</v>
      </c>
      <c r="D154" s="34">
        <v>0</v>
      </c>
      <c r="E154" s="22">
        <f t="shared" si="17"/>
        <v>0</v>
      </c>
      <c r="F154" s="47">
        <f t="shared" si="18"/>
        <v>0</v>
      </c>
      <c r="G154" s="21"/>
    </row>
    <row r="155" spans="1:7" s="15" customFormat="1" ht="13.5" customHeight="1" x14ac:dyDescent="0.2">
      <c r="A155" s="19"/>
      <c r="B155" s="20"/>
      <c r="C155" s="20"/>
      <c r="D155" s="36" t="s">
        <v>76</v>
      </c>
      <c r="E155" s="37">
        <f>SUM(E145:E154)</f>
        <v>0</v>
      </c>
      <c r="F155" s="48">
        <f>SUM(F145:F154)</f>
        <v>0</v>
      </c>
      <c r="G155" s="21"/>
    </row>
    <row r="156" spans="1:7" ht="13.5" customHeight="1" x14ac:dyDescent="0.2">
      <c r="A156" s="151" t="s">
        <v>41</v>
      </c>
      <c r="B156" s="152"/>
      <c r="C156" s="152"/>
      <c r="D156" s="152"/>
      <c r="E156" s="152"/>
      <c r="F156" s="153"/>
      <c r="G156" s="21"/>
    </row>
    <row r="157" spans="1:7" ht="16" x14ac:dyDescent="0.2">
      <c r="A157" s="19" t="s">
        <v>42</v>
      </c>
      <c r="B157" s="20">
        <v>100</v>
      </c>
      <c r="C157" s="20">
        <v>220</v>
      </c>
      <c r="D157" s="34">
        <v>0</v>
      </c>
      <c r="E157" s="22">
        <f t="shared" ref="E157:E158" si="19">B157*D157</f>
        <v>0</v>
      </c>
      <c r="F157" s="47">
        <f t="shared" si="13"/>
        <v>0</v>
      </c>
      <c r="G157" s="21"/>
    </row>
    <row r="158" spans="1:7" ht="13.5" customHeight="1" x14ac:dyDescent="0.2">
      <c r="A158" s="19" t="s">
        <v>43</v>
      </c>
      <c r="B158" s="20">
        <v>100</v>
      </c>
      <c r="C158" s="20">
        <v>500</v>
      </c>
      <c r="D158" s="34">
        <v>0</v>
      </c>
      <c r="E158" s="22">
        <f t="shared" si="19"/>
        <v>0</v>
      </c>
      <c r="F158" s="47">
        <f t="shared" si="13"/>
        <v>0</v>
      </c>
      <c r="G158" s="21"/>
    </row>
    <row r="159" spans="1:7" ht="13.5" customHeight="1" x14ac:dyDescent="0.2">
      <c r="A159" s="19"/>
      <c r="B159" s="20"/>
      <c r="C159" s="20"/>
      <c r="D159" s="36" t="s">
        <v>76</v>
      </c>
      <c r="E159" s="37">
        <f>SUM(E157:E158)</f>
        <v>0</v>
      </c>
      <c r="F159" s="48">
        <f>SUM(F157:F158)</f>
        <v>0</v>
      </c>
      <c r="G159" s="21"/>
    </row>
    <row r="160" spans="1:7" ht="13.5" customHeight="1" x14ac:dyDescent="0.2">
      <c r="A160" s="154" t="s">
        <v>44</v>
      </c>
      <c r="B160" s="155"/>
      <c r="C160" s="155"/>
      <c r="D160" s="155"/>
      <c r="E160" s="155"/>
      <c r="F160" s="156"/>
      <c r="G160" s="21"/>
    </row>
    <row r="161" spans="1:8" s="89" customFormat="1" ht="13.5" customHeight="1" x14ac:dyDescent="0.2">
      <c r="A161" s="19" t="s">
        <v>159</v>
      </c>
      <c r="B161" s="20">
        <v>1000</v>
      </c>
      <c r="C161" s="20">
        <v>400</v>
      </c>
      <c r="D161" s="34">
        <v>0</v>
      </c>
      <c r="E161" s="22">
        <f>D161*B161</f>
        <v>0</v>
      </c>
      <c r="F161" s="47">
        <f t="shared" si="13"/>
        <v>0</v>
      </c>
      <c r="G161" s="21"/>
    </row>
    <row r="162" spans="1:8" ht="13.5" customHeight="1" x14ac:dyDescent="0.2">
      <c r="A162" s="19" t="s">
        <v>158</v>
      </c>
      <c r="B162" s="20">
        <v>1000</v>
      </c>
      <c r="C162" s="20">
        <v>420</v>
      </c>
      <c r="D162" s="34">
        <v>0</v>
      </c>
      <c r="E162" s="22">
        <f t="shared" ref="E162:E170" si="20">D162*B162</f>
        <v>0</v>
      </c>
      <c r="F162" s="47">
        <f t="shared" si="13"/>
        <v>0</v>
      </c>
      <c r="G162" s="21"/>
    </row>
    <row r="163" spans="1:8" ht="13.5" customHeight="1" x14ac:dyDescent="0.2">
      <c r="A163" s="19" t="s">
        <v>157</v>
      </c>
      <c r="B163" s="20">
        <v>1000</v>
      </c>
      <c r="C163" s="20">
        <v>430</v>
      </c>
      <c r="D163" s="34">
        <v>0</v>
      </c>
      <c r="E163" s="22">
        <f t="shared" si="20"/>
        <v>0</v>
      </c>
      <c r="F163" s="47">
        <f t="shared" si="13"/>
        <v>0</v>
      </c>
      <c r="G163" s="21"/>
    </row>
    <row r="164" spans="1:8" s="58" customFormat="1" ht="13.5" customHeight="1" x14ac:dyDescent="0.2">
      <c r="A164" s="19" t="s">
        <v>63</v>
      </c>
      <c r="B164" s="20">
        <v>1000</v>
      </c>
      <c r="C164" s="20">
        <v>420</v>
      </c>
      <c r="D164" s="34">
        <v>0</v>
      </c>
      <c r="E164" s="22">
        <f t="shared" si="20"/>
        <v>0</v>
      </c>
      <c r="F164" s="47">
        <f t="shared" si="13"/>
        <v>0</v>
      </c>
      <c r="G164" s="21"/>
    </row>
    <row r="165" spans="1:8" s="102" customFormat="1" ht="13.5" customHeight="1" x14ac:dyDescent="0.2">
      <c r="A165" s="19" t="s">
        <v>200</v>
      </c>
      <c r="B165" s="20">
        <v>1000</v>
      </c>
      <c r="C165" s="20">
        <v>650</v>
      </c>
      <c r="D165" s="34">
        <v>0</v>
      </c>
      <c r="E165" s="22">
        <f t="shared" si="20"/>
        <v>0</v>
      </c>
      <c r="F165" s="47">
        <f t="shared" si="13"/>
        <v>0</v>
      </c>
      <c r="G165" s="21"/>
    </row>
    <row r="166" spans="1:8" s="102" customFormat="1" ht="13.5" customHeight="1" x14ac:dyDescent="0.2">
      <c r="A166" s="19" t="s">
        <v>201</v>
      </c>
      <c r="B166" s="20">
        <v>1000</v>
      </c>
      <c r="C166" s="20">
        <v>650</v>
      </c>
      <c r="D166" s="34">
        <v>0</v>
      </c>
      <c r="E166" s="22">
        <f t="shared" si="20"/>
        <v>0</v>
      </c>
      <c r="F166" s="47">
        <f t="shared" si="13"/>
        <v>0</v>
      </c>
      <c r="G166" s="21"/>
    </row>
    <row r="167" spans="1:8" s="102" customFormat="1" ht="13.5" customHeight="1" x14ac:dyDescent="0.2">
      <c r="A167" s="19" t="s">
        <v>202</v>
      </c>
      <c r="B167" s="20">
        <v>1000</v>
      </c>
      <c r="C167" s="20">
        <v>650</v>
      </c>
      <c r="D167" s="34">
        <v>0</v>
      </c>
      <c r="E167" s="22">
        <f t="shared" si="20"/>
        <v>0</v>
      </c>
      <c r="F167" s="47">
        <f t="shared" si="13"/>
        <v>0</v>
      </c>
      <c r="G167" s="21"/>
    </row>
    <row r="168" spans="1:8" s="93" customFormat="1" ht="13.5" customHeight="1" x14ac:dyDescent="0.2">
      <c r="A168" s="19" t="s">
        <v>164</v>
      </c>
      <c r="B168" s="20">
        <v>1000</v>
      </c>
      <c r="C168" s="20">
        <v>600</v>
      </c>
      <c r="D168" s="34">
        <v>0</v>
      </c>
      <c r="E168" s="22">
        <f t="shared" si="20"/>
        <v>0</v>
      </c>
      <c r="F168" s="47">
        <f t="shared" si="13"/>
        <v>0</v>
      </c>
      <c r="G168" s="21"/>
    </row>
    <row r="169" spans="1:8" ht="13.5" customHeight="1" x14ac:dyDescent="0.2">
      <c r="A169" s="19" t="s">
        <v>75</v>
      </c>
      <c r="B169" s="20">
        <v>1000</v>
      </c>
      <c r="C169" s="20">
        <v>350</v>
      </c>
      <c r="D169" s="34">
        <v>0</v>
      </c>
      <c r="E169" s="22">
        <f t="shared" si="20"/>
        <v>0</v>
      </c>
      <c r="F169" s="47">
        <f t="shared" si="13"/>
        <v>0</v>
      </c>
      <c r="G169" s="21"/>
      <c r="H169" s="95"/>
    </row>
    <row r="170" spans="1:8" ht="13.5" customHeight="1" x14ac:dyDescent="0.2">
      <c r="A170" s="19" t="s">
        <v>45</v>
      </c>
      <c r="B170" s="20">
        <v>200</v>
      </c>
      <c r="C170" s="20">
        <v>160</v>
      </c>
      <c r="D170" s="34">
        <v>0</v>
      </c>
      <c r="E170" s="22">
        <f t="shared" si="20"/>
        <v>0</v>
      </c>
      <c r="F170" s="47">
        <f t="shared" si="13"/>
        <v>0</v>
      </c>
      <c r="G170" s="21"/>
    </row>
    <row r="171" spans="1:8" ht="13.5" customHeight="1" x14ac:dyDescent="0.2">
      <c r="A171" s="19" t="s">
        <v>46</v>
      </c>
      <c r="B171" s="20">
        <v>250</v>
      </c>
      <c r="C171" s="20">
        <v>250</v>
      </c>
      <c r="D171" s="34">
        <v>0</v>
      </c>
      <c r="E171" s="22">
        <f t="shared" ref="E171:E178" si="21">D171*B171</f>
        <v>0</v>
      </c>
      <c r="F171" s="47">
        <f t="shared" si="13"/>
        <v>0</v>
      </c>
      <c r="G171" s="21"/>
    </row>
    <row r="172" spans="1:8" ht="13.5" customHeight="1" x14ac:dyDescent="0.2">
      <c r="A172" s="19" t="s">
        <v>69</v>
      </c>
      <c r="B172" s="20">
        <v>500</v>
      </c>
      <c r="C172" s="20">
        <v>280</v>
      </c>
      <c r="D172" s="34">
        <v>0</v>
      </c>
      <c r="E172" s="22">
        <f t="shared" si="21"/>
        <v>0</v>
      </c>
      <c r="F172" s="47">
        <f t="shared" si="13"/>
        <v>0</v>
      </c>
      <c r="G172" s="21"/>
    </row>
    <row r="173" spans="1:8" ht="13.5" customHeight="1" x14ac:dyDescent="0.2">
      <c r="A173" s="19" t="s">
        <v>47</v>
      </c>
      <c r="B173" s="20">
        <v>500</v>
      </c>
      <c r="C173" s="20">
        <v>160</v>
      </c>
      <c r="D173" s="34">
        <v>0</v>
      </c>
      <c r="E173" s="22">
        <f t="shared" si="21"/>
        <v>0</v>
      </c>
      <c r="F173" s="47">
        <f t="shared" si="13"/>
        <v>0</v>
      </c>
      <c r="G173" s="21"/>
    </row>
    <row r="174" spans="1:8" s="87" customFormat="1" ht="13.5" customHeight="1" x14ac:dyDescent="0.2">
      <c r="A174" s="19" t="s">
        <v>48</v>
      </c>
      <c r="B174" s="20">
        <v>400</v>
      </c>
      <c r="C174" s="20">
        <v>350</v>
      </c>
      <c r="D174" s="34">
        <v>0</v>
      </c>
      <c r="E174" s="22">
        <f t="shared" si="21"/>
        <v>0</v>
      </c>
      <c r="F174" s="47">
        <f t="shared" si="13"/>
        <v>0</v>
      </c>
      <c r="G174" s="21"/>
    </row>
    <row r="175" spans="1:8" ht="13.5" customHeight="1" x14ac:dyDescent="0.2">
      <c r="A175" s="19" t="s">
        <v>78</v>
      </c>
      <c r="B175" s="20">
        <v>200</v>
      </c>
      <c r="C175" s="20">
        <v>100</v>
      </c>
      <c r="D175" s="34">
        <v>0</v>
      </c>
      <c r="E175" s="22">
        <f t="shared" si="21"/>
        <v>0</v>
      </c>
      <c r="F175" s="47">
        <f t="shared" si="13"/>
        <v>0</v>
      </c>
      <c r="G175" s="21"/>
    </row>
    <row r="176" spans="1:8" s="87" customFormat="1" ht="13.5" customHeight="1" x14ac:dyDescent="0.2">
      <c r="A176" s="19" t="s">
        <v>49</v>
      </c>
      <c r="B176" s="20">
        <v>150</v>
      </c>
      <c r="C176" s="20">
        <v>170</v>
      </c>
      <c r="D176" s="34">
        <v>0</v>
      </c>
      <c r="E176" s="22">
        <f t="shared" si="21"/>
        <v>0</v>
      </c>
      <c r="F176" s="47">
        <f t="shared" si="13"/>
        <v>0</v>
      </c>
      <c r="G176" s="21"/>
    </row>
    <row r="177" spans="1:10" ht="13.5" customHeight="1" x14ac:dyDescent="0.2">
      <c r="A177" s="19" t="s">
        <v>50</v>
      </c>
      <c r="B177" s="20">
        <v>200</v>
      </c>
      <c r="C177" s="20">
        <v>270</v>
      </c>
      <c r="D177" s="34">
        <v>0</v>
      </c>
      <c r="E177" s="22">
        <f t="shared" si="21"/>
        <v>0</v>
      </c>
      <c r="F177" s="47">
        <f t="shared" si="13"/>
        <v>0</v>
      </c>
      <c r="G177" s="21"/>
    </row>
    <row r="178" spans="1:10" s="97" customFormat="1" ht="13.5" customHeight="1" x14ac:dyDescent="0.2">
      <c r="A178" s="19" t="s">
        <v>169</v>
      </c>
      <c r="B178" s="20">
        <v>200</v>
      </c>
      <c r="C178" s="20">
        <v>300</v>
      </c>
      <c r="D178" s="34">
        <v>0</v>
      </c>
      <c r="E178" s="22">
        <f t="shared" si="21"/>
        <v>0</v>
      </c>
      <c r="F178" s="47">
        <f t="shared" si="13"/>
        <v>0</v>
      </c>
      <c r="G178" s="21"/>
    </row>
    <row r="179" spans="1:10" ht="33.5" customHeight="1" x14ac:dyDescent="0.2">
      <c r="A179" s="98" t="s">
        <v>168</v>
      </c>
      <c r="B179" s="20">
        <v>200</v>
      </c>
      <c r="C179" s="20">
        <v>400</v>
      </c>
      <c r="D179" s="34">
        <v>0</v>
      </c>
      <c r="E179" s="22">
        <f>B179*D179</f>
        <v>0</v>
      </c>
      <c r="F179" s="47">
        <f>D179*C179</f>
        <v>0</v>
      </c>
      <c r="G179" s="21"/>
    </row>
    <row r="180" spans="1:10" s="87" customFormat="1" ht="13.5" customHeight="1" x14ac:dyDescent="0.2">
      <c r="A180" s="19"/>
      <c r="B180" s="20"/>
      <c r="C180" s="20"/>
      <c r="D180" s="36" t="s">
        <v>76</v>
      </c>
      <c r="E180" s="37">
        <f>SUM(E161:E179)</f>
        <v>0</v>
      </c>
      <c r="F180" s="48">
        <f>SUM(F161:F179)</f>
        <v>0</v>
      </c>
      <c r="G180" s="23" t="e">
        <f>E180/B2</f>
        <v>#DIV/0!</v>
      </c>
    </row>
    <row r="181" spans="1:10" s="17" customFormat="1" ht="13.5" customHeight="1" x14ac:dyDescent="0.2">
      <c r="A181" s="157" t="s">
        <v>51</v>
      </c>
      <c r="B181" s="158"/>
      <c r="C181" s="158"/>
      <c r="D181" s="158"/>
      <c r="E181" s="158"/>
      <c r="F181" s="159"/>
      <c r="G181" s="21"/>
    </row>
    <row r="182" spans="1:10" ht="13.5" customHeight="1" x14ac:dyDescent="0.2">
      <c r="A182" s="108" t="s">
        <v>185</v>
      </c>
      <c r="B182" s="107">
        <v>70</v>
      </c>
      <c r="C182" s="110">
        <v>270</v>
      </c>
      <c r="D182" s="34">
        <v>0</v>
      </c>
      <c r="E182" s="22">
        <f t="shared" ref="E182:E194" si="22">B182*D182</f>
        <v>0</v>
      </c>
      <c r="F182" s="47">
        <f t="shared" ref="F182:F194" si="23">C182*D182</f>
        <v>0</v>
      </c>
      <c r="G182" s="21"/>
    </row>
    <row r="183" spans="1:10" ht="13.5" customHeight="1" x14ac:dyDescent="0.2">
      <c r="A183" s="108" t="s">
        <v>161</v>
      </c>
      <c r="B183" s="31">
        <v>50</v>
      </c>
      <c r="C183" s="110">
        <v>120</v>
      </c>
      <c r="D183" s="34">
        <v>0</v>
      </c>
      <c r="E183" s="22">
        <f>D183*B183</f>
        <v>0</v>
      </c>
      <c r="F183" s="47">
        <f>D183*C183</f>
        <v>0</v>
      </c>
      <c r="G183" s="54"/>
    </row>
    <row r="184" spans="1:10" ht="13.5" customHeight="1" x14ac:dyDescent="0.2">
      <c r="A184" s="108" t="s">
        <v>192</v>
      </c>
      <c r="B184" s="31">
        <v>50</v>
      </c>
      <c r="C184" s="110">
        <v>100</v>
      </c>
      <c r="D184" s="34">
        <v>0</v>
      </c>
      <c r="E184" s="22">
        <f t="shared" si="22"/>
        <v>0</v>
      </c>
      <c r="F184" s="47">
        <f t="shared" si="23"/>
        <v>0</v>
      </c>
      <c r="G184" s="21"/>
    </row>
    <row r="185" spans="1:10" ht="13.5" customHeight="1" x14ac:dyDescent="0.2">
      <c r="A185" s="108" t="s">
        <v>193</v>
      </c>
      <c r="B185" s="31">
        <v>50</v>
      </c>
      <c r="C185" s="110">
        <v>100</v>
      </c>
      <c r="D185" s="34">
        <v>0</v>
      </c>
      <c r="E185" s="22">
        <f t="shared" ref="E185" si="24">B185*D185</f>
        <v>0</v>
      </c>
      <c r="F185" s="47">
        <f t="shared" ref="F185" si="25">C185*D185</f>
        <v>0</v>
      </c>
      <c r="G185" s="21"/>
    </row>
    <row r="186" spans="1:10" s="89" customFormat="1" ht="13.5" customHeight="1" x14ac:dyDescent="0.2">
      <c r="A186" s="108" t="s">
        <v>194</v>
      </c>
      <c r="B186" s="31">
        <v>90</v>
      </c>
      <c r="C186" s="110">
        <v>220</v>
      </c>
      <c r="D186" s="34">
        <v>0</v>
      </c>
      <c r="E186" s="22">
        <f>D186*B186</f>
        <v>0</v>
      </c>
      <c r="F186" s="47">
        <f>D186*C186</f>
        <v>0</v>
      </c>
      <c r="G186" s="21"/>
    </row>
    <row r="187" spans="1:10" ht="13.5" customHeight="1" x14ac:dyDescent="0.2">
      <c r="A187" s="108" t="s">
        <v>162</v>
      </c>
      <c r="B187" s="31">
        <v>90</v>
      </c>
      <c r="C187" s="110">
        <v>200</v>
      </c>
      <c r="D187" s="34">
        <v>0</v>
      </c>
      <c r="E187" s="22">
        <f t="shared" si="22"/>
        <v>0</v>
      </c>
      <c r="F187" s="47">
        <f t="shared" si="23"/>
        <v>0</v>
      </c>
      <c r="G187" s="21"/>
    </row>
    <row r="188" spans="1:10" ht="13.5" customHeight="1" x14ac:dyDescent="0.2">
      <c r="A188" s="108" t="s">
        <v>195</v>
      </c>
      <c r="B188" s="31">
        <v>80</v>
      </c>
      <c r="C188" s="111">
        <v>280</v>
      </c>
      <c r="D188" s="34">
        <v>0</v>
      </c>
      <c r="E188" s="22">
        <f t="shared" ref="E188" si="26">B188*D188</f>
        <v>0</v>
      </c>
      <c r="F188" s="47">
        <f t="shared" ref="F188" si="27">C188*D188</f>
        <v>0</v>
      </c>
      <c r="G188" s="21"/>
    </row>
    <row r="189" spans="1:10" ht="13.5" customHeight="1" x14ac:dyDescent="0.2">
      <c r="A189" s="108" t="s">
        <v>104</v>
      </c>
      <c r="B189" s="31">
        <v>75</v>
      </c>
      <c r="C189" s="110">
        <v>220</v>
      </c>
      <c r="D189" s="34">
        <v>0</v>
      </c>
      <c r="E189" s="22">
        <f t="shared" si="22"/>
        <v>0</v>
      </c>
      <c r="F189" s="47">
        <f t="shared" si="23"/>
        <v>0</v>
      </c>
      <c r="G189" s="21"/>
    </row>
    <row r="190" spans="1:10" ht="13.5" customHeight="1" x14ac:dyDescent="0.2">
      <c r="A190" s="108" t="s">
        <v>52</v>
      </c>
      <c r="B190" s="31">
        <v>50</v>
      </c>
      <c r="C190" s="111">
        <v>180</v>
      </c>
      <c r="D190" s="34">
        <v>0</v>
      </c>
      <c r="E190" s="22">
        <f t="shared" si="22"/>
        <v>0</v>
      </c>
      <c r="F190" s="47">
        <f t="shared" si="23"/>
        <v>0</v>
      </c>
      <c r="G190" s="21"/>
      <c r="J190" s="66"/>
    </row>
    <row r="191" spans="1:10" ht="13.5" customHeight="1" x14ac:dyDescent="0.2">
      <c r="A191" s="108" t="s">
        <v>196</v>
      </c>
      <c r="B191" s="31">
        <v>50</v>
      </c>
      <c r="C191" s="111">
        <v>180</v>
      </c>
      <c r="D191" s="34">
        <v>0</v>
      </c>
      <c r="E191" s="22">
        <f t="shared" si="22"/>
        <v>0</v>
      </c>
      <c r="F191" s="47">
        <f t="shared" si="23"/>
        <v>0</v>
      </c>
      <c r="G191" s="21"/>
    </row>
    <row r="192" spans="1:10" s="89" customFormat="1" ht="13.5" customHeight="1" x14ac:dyDescent="0.2">
      <c r="A192" s="108" t="s">
        <v>53</v>
      </c>
      <c r="B192" s="31">
        <v>50</v>
      </c>
      <c r="C192" s="110">
        <v>170</v>
      </c>
      <c r="D192" s="34">
        <v>0</v>
      </c>
      <c r="E192" s="22">
        <f t="shared" si="22"/>
        <v>0</v>
      </c>
      <c r="F192" s="47">
        <f t="shared" si="23"/>
        <v>0</v>
      </c>
      <c r="G192" s="21"/>
    </row>
    <row r="193" spans="1:7" ht="16" x14ac:dyDescent="0.2">
      <c r="A193" s="108" t="s">
        <v>160</v>
      </c>
      <c r="B193" s="31">
        <v>50</v>
      </c>
      <c r="C193" s="110">
        <v>200</v>
      </c>
      <c r="D193" s="34">
        <v>0</v>
      </c>
      <c r="E193" s="22">
        <f t="shared" si="22"/>
        <v>0</v>
      </c>
      <c r="F193" s="47">
        <f t="shared" si="23"/>
        <v>0</v>
      </c>
      <c r="G193" s="21"/>
    </row>
    <row r="194" spans="1:7" s="58" customFormat="1" ht="13.5" customHeight="1" x14ac:dyDescent="0.2">
      <c r="A194" s="108" t="s">
        <v>54</v>
      </c>
      <c r="B194" s="60">
        <v>50</v>
      </c>
      <c r="C194" s="110">
        <v>150</v>
      </c>
      <c r="D194" s="60">
        <v>0</v>
      </c>
      <c r="E194" s="22">
        <f t="shared" si="22"/>
        <v>0</v>
      </c>
      <c r="F194" s="47">
        <f t="shared" si="23"/>
        <v>0</v>
      </c>
      <c r="G194" s="21"/>
    </row>
    <row r="195" spans="1:7" s="58" customFormat="1" ht="13.5" customHeight="1" x14ac:dyDescent="0.2">
      <c r="A195" s="25"/>
      <c r="B195" s="25"/>
      <c r="C195" s="28"/>
      <c r="D195" s="38" t="s">
        <v>76</v>
      </c>
      <c r="E195" s="39">
        <f>SUM(E182:E194)</f>
        <v>0</v>
      </c>
      <c r="F195" s="49">
        <f>SUM(F182:F194)</f>
        <v>0</v>
      </c>
      <c r="G195" s="21"/>
    </row>
    <row r="196" spans="1:7" ht="14" x14ac:dyDescent="0.15">
      <c r="A196" s="118" t="s">
        <v>79</v>
      </c>
      <c r="B196" s="119"/>
      <c r="C196" s="119"/>
      <c r="D196" s="119"/>
      <c r="E196" s="119"/>
      <c r="F196" s="120"/>
      <c r="G196" s="21"/>
    </row>
    <row r="197" spans="1:7" s="40" customFormat="1" x14ac:dyDescent="0.2">
      <c r="A197" s="24"/>
      <c r="B197" s="27"/>
      <c r="C197" s="100"/>
      <c r="D197" s="35"/>
      <c r="E197" s="22"/>
      <c r="F197" s="47"/>
      <c r="G197" s="21"/>
    </row>
    <row r="198" spans="1:7" x14ac:dyDescent="0.2">
      <c r="A198" s="24"/>
      <c r="B198" s="27"/>
      <c r="C198" s="20"/>
      <c r="D198" s="35"/>
      <c r="E198" s="22"/>
      <c r="F198" s="47"/>
      <c r="G198" s="21"/>
    </row>
    <row r="199" spans="1:7" ht="13.5" customHeight="1" x14ac:dyDescent="0.2">
      <c r="A199" s="19"/>
      <c r="B199" s="20"/>
      <c r="C199" s="20"/>
      <c r="D199" s="34"/>
      <c r="E199" s="22"/>
      <c r="F199" s="47"/>
      <c r="G199" s="55"/>
    </row>
    <row r="200" spans="1:7" s="59" customFormat="1" ht="13.5" customHeight="1" x14ac:dyDescent="0.2">
      <c r="A200" s="19"/>
      <c r="B200" s="20"/>
      <c r="C200" s="20"/>
      <c r="D200" s="34"/>
      <c r="E200" s="22"/>
      <c r="F200" s="47"/>
      <c r="G200" s="21"/>
    </row>
    <row r="201" spans="1:7" ht="13.5" customHeight="1" x14ac:dyDescent="0.2">
      <c r="A201" s="19"/>
      <c r="B201" s="20"/>
      <c r="C201" s="20"/>
      <c r="D201" s="34"/>
      <c r="E201" s="22"/>
      <c r="F201" s="47"/>
      <c r="G201" s="21"/>
    </row>
    <row r="202" spans="1:7" s="70" customFormat="1" ht="13.5" customHeight="1" x14ac:dyDescent="0.2">
      <c r="A202" s="19"/>
      <c r="B202" s="20"/>
      <c r="C202" s="20"/>
      <c r="D202" s="34"/>
      <c r="E202" s="22"/>
      <c r="F202" s="47"/>
      <c r="G202" s="21"/>
    </row>
    <row r="203" spans="1:7" s="58" customFormat="1" ht="13.5" customHeight="1" x14ac:dyDescent="0.15">
      <c r="A203" s="64"/>
      <c r="B203" s="65"/>
      <c r="C203" s="65"/>
      <c r="D203" s="69" t="s">
        <v>76</v>
      </c>
      <c r="E203" s="92">
        <f>E197+E198+E199+E200+E201</f>
        <v>0</v>
      </c>
      <c r="F203" s="92">
        <f>SUM(F197:F202)</f>
        <v>0</v>
      </c>
      <c r="G203" s="21"/>
    </row>
    <row r="204" spans="1:7" ht="13.5" customHeight="1" x14ac:dyDescent="0.2">
      <c r="A204" s="61"/>
      <c r="B204" s="115" t="s">
        <v>77</v>
      </c>
      <c r="C204" s="116"/>
      <c r="D204" s="117"/>
      <c r="E204" s="62">
        <f>E195+E159+E155+E143+E135+E108+E98+E83+E81+E66</f>
        <v>0</v>
      </c>
      <c r="F204" s="63">
        <f>F195+F180+F159+F155+F143+F135+F108+F98+F83+F81+F66+F203</f>
        <v>0</v>
      </c>
      <c r="G204" s="22" t="e">
        <f>F204/B2</f>
        <v>#DIV/0!</v>
      </c>
    </row>
    <row r="205" spans="1:7" ht="13.5" customHeight="1" x14ac:dyDescent="0.2">
      <c r="A205" s="41"/>
      <c r="B205" s="41"/>
      <c r="C205" s="42"/>
      <c r="D205" s="42"/>
      <c r="E205" s="43"/>
      <c r="F205" s="50"/>
      <c r="G205" s="21"/>
    </row>
    <row r="206" spans="1:7" s="59" customFormat="1" ht="13.5" customHeight="1" x14ac:dyDescent="0.2">
      <c r="A206" s="160" t="s">
        <v>55</v>
      </c>
      <c r="B206" s="161"/>
      <c r="C206" s="161"/>
      <c r="D206" s="161"/>
      <c r="E206" s="161"/>
      <c r="F206" s="162"/>
      <c r="G206" s="21"/>
    </row>
    <row r="207" spans="1:7" ht="13.5" customHeight="1" x14ac:dyDescent="0.2">
      <c r="A207" s="32" t="s">
        <v>56</v>
      </c>
      <c r="B207" s="33"/>
      <c r="C207" s="25"/>
      <c r="D207" s="56">
        <v>0.1</v>
      </c>
      <c r="E207" s="44"/>
      <c r="F207" s="51">
        <f>F204*D207</f>
        <v>0</v>
      </c>
      <c r="G207" s="21"/>
    </row>
    <row r="208" spans="1:7" ht="13.5" customHeight="1" x14ac:dyDescent="0.2">
      <c r="A208" s="32" t="s">
        <v>170</v>
      </c>
      <c r="B208" s="33"/>
      <c r="C208" s="25"/>
      <c r="D208" s="91">
        <v>10000</v>
      </c>
      <c r="E208" s="44">
        <v>0</v>
      </c>
      <c r="F208" s="51">
        <f>E208*D208</f>
        <v>0</v>
      </c>
      <c r="G208" s="21"/>
    </row>
    <row r="209" spans="1:7" ht="16" x14ac:dyDescent="0.2">
      <c r="A209" s="32" t="s">
        <v>186</v>
      </c>
      <c r="B209" s="33"/>
      <c r="C209" s="25"/>
      <c r="D209" s="57">
        <v>4000</v>
      </c>
      <c r="E209" s="44">
        <v>0</v>
      </c>
      <c r="F209" s="52">
        <f t="shared" ref="F209:F216" si="28">D209*E209</f>
        <v>0</v>
      </c>
      <c r="G209" s="21"/>
    </row>
    <row r="210" spans="1:7" ht="16" x14ac:dyDescent="0.2">
      <c r="A210" s="32" t="s">
        <v>57</v>
      </c>
      <c r="B210" s="33"/>
      <c r="C210" s="25"/>
      <c r="D210" s="57">
        <v>200</v>
      </c>
      <c r="E210" s="44">
        <v>0</v>
      </c>
      <c r="F210" s="52">
        <f>D210*E210</f>
        <v>0</v>
      </c>
      <c r="G210" s="21"/>
    </row>
    <row r="211" spans="1:7" ht="15" customHeight="1" x14ac:dyDescent="0.2">
      <c r="A211" s="32" t="s">
        <v>203</v>
      </c>
      <c r="B211" s="33"/>
      <c r="C211" s="25"/>
      <c r="D211" s="57">
        <v>4000</v>
      </c>
      <c r="E211" s="44">
        <v>0</v>
      </c>
      <c r="F211" s="52">
        <f t="shared" si="28"/>
        <v>0</v>
      </c>
      <c r="G211" s="21"/>
    </row>
    <row r="212" spans="1:7" ht="15" customHeight="1" x14ac:dyDescent="0.2">
      <c r="A212" s="32" t="s">
        <v>204</v>
      </c>
      <c r="B212" s="33"/>
      <c r="C212" s="25"/>
      <c r="D212" s="57">
        <v>10000</v>
      </c>
      <c r="E212" s="44">
        <v>0</v>
      </c>
      <c r="F212" s="52">
        <f t="shared" si="28"/>
        <v>0</v>
      </c>
      <c r="G212" s="21"/>
    </row>
    <row r="213" spans="1:7" s="93" customFormat="1" ht="15" customHeight="1" x14ac:dyDescent="0.2">
      <c r="A213" s="68" t="s">
        <v>165</v>
      </c>
      <c r="B213" s="33"/>
      <c r="C213" s="25"/>
      <c r="D213" s="57">
        <v>15000</v>
      </c>
      <c r="E213" s="44">
        <v>0</v>
      </c>
      <c r="F213" s="44">
        <f>D213*E213</f>
        <v>0</v>
      </c>
      <c r="G213" s="94"/>
    </row>
    <row r="214" spans="1:7" ht="15" customHeight="1" x14ac:dyDescent="0.2">
      <c r="A214" s="32"/>
      <c r="B214" s="33"/>
      <c r="C214" s="25"/>
      <c r="D214" s="57"/>
      <c r="E214" s="44">
        <v>0</v>
      </c>
      <c r="F214" s="44">
        <f t="shared" si="28"/>
        <v>0</v>
      </c>
    </row>
    <row r="215" spans="1:7" ht="15" customHeight="1" x14ac:dyDescent="0.2">
      <c r="A215" s="32" t="s">
        <v>210</v>
      </c>
      <c r="B215" s="33"/>
      <c r="C215" s="25"/>
      <c r="D215" s="57">
        <v>2000</v>
      </c>
      <c r="E215" s="44">
        <v>0</v>
      </c>
      <c r="F215" s="44">
        <f t="shared" si="28"/>
        <v>0</v>
      </c>
    </row>
    <row r="216" spans="1:7" ht="15" customHeight="1" x14ac:dyDescent="0.2">
      <c r="A216" s="68" t="s">
        <v>167</v>
      </c>
      <c r="B216" s="33"/>
      <c r="C216" s="25"/>
      <c r="D216" s="57"/>
      <c r="E216" s="44">
        <v>0</v>
      </c>
      <c r="F216" s="44">
        <f t="shared" si="28"/>
        <v>0</v>
      </c>
    </row>
    <row r="217" spans="1:7" ht="15" customHeight="1" x14ac:dyDescent="0.2">
      <c r="A217" s="32"/>
      <c r="B217" s="33"/>
      <c r="C217" s="25"/>
      <c r="D217" s="36" t="s">
        <v>76</v>
      </c>
      <c r="E217" s="36"/>
      <c r="F217" s="48">
        <f>SUM(F207:F216)</f>
        <v>0</v>
      </c>
    </row>
    <row r="218" spans="1:7" ht="15" customHeight="1" x14ac:dyDescent="0.2">
      <c r="A218" s="32"/>
      <c r="B218" s="121" t="s">
        <v>58</v>
      </c>
      <c r="C218" s="122"/>
      <c r="D218" s="123"/>
      <c r="E218" s="45"/>
      <c r="F218" s="53">
        <f>F204+F217</f>
        <v>0</v>
      </c>
    </row>
    <row r="219" spans="1:7" ht="15" customHeight="1" x14ac:dyDescent="0.2">
      <c r="A219" s="25"/>
      <c r="B219" s="124" t="s">
        <v>59</v>
      </c>
      <c r="C219" s="125"/>
      <c r="D219" s="126"/>
      <c r="E219" s="67"/>
      <c r="F219" s="86" t="e">
        <f>E204/B2</f>
        <v>#DIV/0!</v>
      </c>
    </row>
    <row r="222" spans="1:7" ht="15" customHeight="1" x14ac:dyDescent="0.2">
      <c r="A222" s="68"/>
    </row>
  </sheetData>
  <autoFilter ref="D1:D219" xr:uid="{CE1F408C-8FF1-4164-9B5F-0C70080D6940}"/>
  <customSheetViews>
    <customSheetView guid="{FA9C3314-1A00-4719-B7E2-C9CD0BBC40DA}" scale="106" showAutoFilter="1" topLeftCell="A166">
      <selection activeCell="F196" sqref="F196"/>
      <pageMargins left="0" right="0" top="0.39409448818897641" bottom="0.39409448818897641" header="0" footer="0"/>
      <pageSetup pageOrder="overThenDown" orientation="landscape" r:id="rId1"/>
      <headerFooter>
        <oddHeader>&amp;C&amp;A</oddHeader>
        <oddFooter>&amp;CСтраница &amp;P</oddFooter>
      </headerFooter>
      <autoFilter ref="D1:D211" xr:uid="{55A2DB3F-10B7-D745-8BA3-896375CB11A5}"/>
    </customSheetView>
  </customSheetViews>
  <mergeCells count="17">
    <mergeCell ref="A206:F206"/>
    <mergeCell ref="A9:D9"/>
    <mergeCell ref="B204:D204"/>
    <mergeCell ref="A196:F196"/>
    <mergeCell ref="B218:D218"/>
    <mergeCell ref="B219:D219"/>
    <mergeCell ref="A24:F24"/>
    <mergeCell ref="A67:F67"/>
    <mergeCell ref="A82:F82"/>
    <mergeCell ref="A84:F84"/>
    <mergeCell ref="A99:F99"/>
    <mergeCell ref="A109:F109"/>
    <mergeCell ref="A136:F136"/>
    <mergeCell ref="A144:F144"/>
    <mergeCell ref="A156:F156"/>
    <mergeCell ref="A160:F160"/>
    <mergeCell ref="A181:F181"/>
  </mergeCells>
  <pageMargins left="0" right="0" top="0.39409448818897641" bottom="0.39409448818897641" header="0" footer="0"/>
  <pageSetup pageOrder="overThenDown" orientation="landscape" horizontalDpi="4294967293" verticalDpi="4294967293" r:id="rId2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"/>
  <sheetViews>
    <sheetView workbookViewId="0">
      <selection sqref="A1:F1"/>
    </sheetView>
  </sheetViews>
  <sheetFormatPr baseColWidth="10" defaultColWidth="12.6640625" defaultRowHeight="15" customHeight="1" x14ac:dyDescent="0.15"/>
  <cols>
    <col min="1" max="1" width="17.1640625" customWidth="1"/>
    <col min="2" max="2" width="19.6640625" customWidth="1"/>
    <col min="3" max="3" width="31.1640625" customWidth="1"/>
    <col min="4" max="6" width="9.33203125" customWidth="1"/>
    <col min="7" max="11" width="7.6640625" customWidth="1"/>
  </cols>
  <sheetData>
    <row r="1" spans="1:6" ht="13.5" customHeight="1" x14ac:dyDescent="0.2">
      <c r="A1" s="163" t="s">
        <v>0</v>
      </c>
      <c r="B1" s="164"/>
      <c r="C1" s="164"/>
      <c r="D1" s="164"/>
      <c r="E1" s="164"/>
      <c r="F1" s="164"/>
    </row>
    <row r="2" spans="1:6" ht="13.5" customHeight="1" x14ac:dyDescent="0.15"/>
    <row r="3" spans="1:6" ht="13.5" customHeight="1" x14ac:dyDescent="0.15"/>
    <row r="4" spans="1:6" ht="13.5" customHeight="1" x14ac:dyDescent="0.2">
      <c r="A4" s="1" t="s">
        <v>1</v>
      </c>
      <c r="B4" s="1"/>
    </row>
    <row r="5" spans="1:6" ht="13.5" customHeight="1" x14ac:dyDescent="0.2">
      <c r="A5" s="2" t="s">
        <v>2</v>
      </c>
      <c r="B5" s="3"/>
    </row>
    <row r="6" spans="1:6" ht="13.5" customHeight="1" x14ac:dyDescent="0.2">
      <c r="A6" s="4" t="s">
        <v>3</v>
      </c>
      <c r="B6" s="4"/>
    </row>
    <row r="7" spans="1:6" ht="13.5" customHeight="1" x14ac:dyDescent="0.2">
      <c r="A7" s="5" t="s">
        <v>4</v>
      </c>
      <c r="B7" s="5" t="s">
        <v>60</v>
      </c>
    </row>
    <row r="8" spans="1:6" ht="13.5" customHeight="1" x14ac:dyDescent="0.2">
      <c r="A8" s="6" t="s">
        <v>5</v>
      </c>
      <c r="B8" s="6" t="s">
        <v>8</v>
      </c>
    </row>
    <row r="9" spans="1:6" ht="13.5" customHeight="1" x14ac:dyDescent="0.2">
      <c r="A9" s="7" t="s">
        <v>6</v>
      </c>
      <c r="B9" s="8"/>
    </row>
    <row r="10" spans="1:6" ht="13.5" customHeight="1" x14ac:dyDescent="0.2">
      <c r="A10" s="9" t="s">
        <v>7</v>
      </c>
      <c r="B10" s="9"/>
    </row>
    <row r="11" spans="1:6" ht="13.5" customHeight="1" x14ac:dyDescent="0.15"/>
    <row r="12" spans="1:6" ht="13.5" customHeight="1" x14ac:dyDescent="0.15">
      <c r="A12" s="10" t="s">
        <v>3</v>
      </c>
      <c r="B12" s="10" t="s">
        <v>61</v>
      </c>
      <c r="C12" s="10" t="s">
        <v>12</v>
      </c>
    </row>
    <row r="13" spans="1:6" ht="31.5" customHeight="1" x14ac:dyDescent="0.15">
      <c r="A13" s="11"/>
      <c r="B13" s="12"/>
      <c r="C13" s="13"/>
    </row>
    <row r="14" spans="1:6" ht="22.5" customHeight="1" x14ac:dyDescent="0.15">
      <c r="A14" s="14"/>
      <c r="B14" s="12"/>
      <c r="C14" s="13"/>
    </row>
    <row r="15" spans="1:6" ht="21.75" customHeight="1" x14ac:dyDescent="0.15">
      <c r="A15" s="14"/>
      <c r="B15" s="12"/>
      <c r="C15" s="13"/>
    </row>
    <row r="16" spans="1:6" ht="21" customHeight="1" x14ac:dyDescent="0.15">
      <c r="A16" s="14"/>
      <c r="B16" s="12"/>
      <c r="C16" s="13"/>
    </row>
    <row r="17" spans="1:3" ht="22.5" customHeight="1" x14ac:dyDescent="0.15">
      <c r="A17" s="14"/>
      <c r="B17" s="12"/>
      <c r="C17" s="13"/>
    </row>
    <row r="18" spans="1:3" ht="21.75" customHeight="1" x14ac:dyDescent="0.15">
      <c r="A18" s="14"/>
      <c r="B18" s="12"/>
      <c r="C18" s="13"/>
    </row>
    <row r="19" spans="1:3" ht="21" customHeight="1" x14ac:dyDescent="0.15">
      <c r="A19" s="14"/>
      <c r="B19" s="12"/>
      <c r="C19" s="13"/>
    </row>
    <row r="20" spans="1:3" ht="22.5" customHeight="1" x14ac:dyDescent="0.15">
      <c r="A20" s="14"/>
      <c r="B20" s="12"/>
      <c r="C20" s="13"/>
    </row>
    <row r="21" spans="1:3" ht="21" customHeight="1" x14ac:dyDescent="0.15">
      <c r="A21" s="14"/>
      <c r="B21" s="12"/>
      <c r="C21" s="13"/>
    </row>
    <row r="22" spans="1:3" ht="21.75" customHeight="1" x14ac:dyDescent="0.15">
      <c r="A22" s="14"/>
      <c r="B22" s="12"/>
      <c r="C22" s="13"/>
    </row>
    <row r="23" spans="1:3" ht="21" customHeight="1" x14ac:dyDescent="0.15">
      <c r="A23" s="14"/>
      <c r="B23" s="12"/>
      <c r="C23" s="13"/>
    </row>
    <row r="24" spans="1:3" ht="21.75" customHeight="1" x14ac:dyDescent="0.15">
      <c r="A24" s="14"/>
      <c r="B24" s="12"/>
      <c r="C24" s="13"/>
    </row>
    <row r="25" spans="1:3" ht="21.75" customHeight="1" x14ac:dyDescent="0.15">
      <c r="A25" s="14"/>
      <c r="B25" s="12"/>
      <c r="C25" s="13"/>
    </row>
    <row r="26" spans="1:3" ht="22.5" customHeight="1" x14ac:dyDescent="0.15">
      <c r="A26" s="14"/>
      <c r="B26" s="12"/>
      <c r="C26" s="13"/>
    </row>
    <row r="27" spans="1:3" ht="13.5" customHeight="1" x14ac:dyDescent="0.15">
      <c r="A27" s="14"/>
      <c r="B27" s="12"/>
      <c r="C27" s="13"/>
    </row>
    <row r="28" spans="1:3" ht="13.5" customHeight="1" x14ac:dyDescent="0.15">
      <c r="A28" s="14"/>
      <c r="B28" s="12"/>
      <c r="C28" s="13"/>
    </row>
    <row r="29" spans="1:3" ht="13.5" customHeight="1" x14ac:dyDescent="0.15">
      <c r="A29" s="14"/>
      <c r="B29" s="12"/>
      <c r="C29" s="13"/>
    </row>
    <row r="30" spans="1:3" ht="13.5" customHeight="1" x14ac:dyDescent="0.15">
      <c r="A30" s="14"/>
      <c r="B30" s="12"/>
      <c r="C30" s="13"/>
    </row>
    <row r="31" spans="1:3" ht="13.5" customHeight="1" x14ac:dyDescent="0.15">
      <c r="A31" s="14"/>
      <c r="B31" s="12"/>
      <c r="C31" s="13"/>
    </row>
    <row r="32" spans="1:3" ht="13.5" customHeight="1" x14ac:dyDescent="0.15">
      <c r="A32" s="14"/>
      <c r="B32" s="12"/>
      <c r="C32" s="13"/>
    </row>
    <row r="33" spans="1:3" ht="13.5" customHeight="1" x14ac:dyDescent="0.15">
      <c r="A33" s="14"/>
      <c r="B33" s="12"/>
      <c r="C33" s="13"/>
    </row>
    <row r="34" spans="1:3" ht="13.5" customHeight="1" x14ac:dyDescent="0.15"/>
    <row r="35" spans="1:3" ht="13.5" customHeight="1" x14ac:dyDescent="0.15"/>
    <row r="36" spans="1:3" ht="13.5" customHeight="1" x14ac:dyDescent="0.15"/>
    <row r="37" spans="1:3" ht="13.5" customHeight="1" x14ac:dyDescent="0.15"/>
    <row r="38" spans="1:3" ht="13.5" customHeight="1" x14ac:dyDescent="0.15"/>
    <row r="39" spans="1:3" ht="13.5" customHeight="1" x14ac:dyDescent="0.15"/>
    <row r="40" spans="1:3" ht="13.5" customHeight="1" x14ac:dyDescent="0.15"/>
    <row r="41" spans="1:3" ht="13.5" customHeight="1" x14ac:dyDescent="0.15"/>
    <row r="42" spans="1:3" ht="13.5" customHeight="1" x14ac:dyDescent="0.15"/>
    <row r="43" spans="1:3" ht="13.5" customHeight="1" x14ac:dyDescent="0.15"/>
    <row r="44" spans="1:3" ht="13.5" customHeight="1" x14ac:dyDescent="0.15"/>
    <row r="45" spans="1:3" ht="13.5" customHeight="1" x14ac:dyDescent="0.15"/>
    <row r="46" spans="1:3" ht="13.5" customHeight="1" x14ac:dyDescent="0.15"/>
    <row r="47" spans="1:3" ht="13.5" customHeight="1" x14ac:dyDescent="0.15"/>
    <row r="48" spans="1:3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</sheetData>
  <customSheetViews>
    <customSheetView guid="{FA9C3314-1A00-4719-B7E2-C9CD0BBC40DA}">
      <selection sqref="A1:F1"/>
      <pageMargins left="0" right="0" top="0.39409448818897641" bottom="0.39409448818897641" header="0" footer="0"/>
      <pageSetup pageOrder="overThenDown" orientation="landscape"/>
      <headerFooter>
        <oddHeader>&amp;C&amp;A</oddHeader>
        <oddFooter>&amp;CСтраница &amp;P</oddFooter>
      </headerFooter>
    </customSheetView>
  </customSheetViews>
  <mergeCells count="1">
    <mergeCell ref="A1:F1"/>
  </mergeCells>
  <pageMargins left="0" right="0" top="0.39409448818897641" bottom="0.39409448818897641" header="0" footer="0"/>
  <pageSetup pageOrder="overThenDown" orientation="landscape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241</TotalTime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Тайминг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Катенька Гонышева</dc:creator>
  <cp:lastModifiedBy>Microsoft Office User</cp:lastModifiedBy>
  <cp:revision>9</cp:revision>
  <cp:lastPrinted>2022-06-04T10:36:08Z</cp:lastPrinted>
  <dcterms:created xsi:type="dcterms:W3CDTF">2019-10-26T21:48:33Z</dcterms:created>
  <dcterms:modified xsi:type="dcterms:W3CDTF">2023-07-13T13:44:42Z</dcterms:modified>
</cp:coreProperties>
</file>