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5600" tabRatio="935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<sst xmlns="http://schemas.openxmlformats.org/spreadsheetml/2006/main" count="232" uniqueCount="209">
  <si>
    <t>МЕНЮ БАНКЕТНОЕ</t>
  </si>
  <si>
    <t>Выход в граммах</t>
  </si>
  <si>
    <t>Наименование</t>
  </si>
  <si>
    <t>Кол-во</t>
  </si>
  <si>
    <t>Сумма в руб.</t>
  </si>
  <si>
    <t>Фуршет</t>
  </si>
  <si>
    <t>Валованы с красной икрой</t>
  </si>
  <si>
    <t>лимон</t>
  </si>
  <si>
    <t>Холодные закуски</t>
  </si>
  <si>
    <t>Салаты</t>
  </si>
  <si>
    <t>Горячие закуски</t>
  </si>
  <si>
    <t>Рыбные</t>
  </si>
  <si>
    <t>Банкетные блюда</t>
  </si>
  <si>
    <t>Запеченая целиком баранья нога, подается горящей и разделывается в зале</t>
  </si>
  <si>
    <t xml:space="preserve">Десерты </t>
  </si>
  <si>
    <t xml:space="preserve">Каравай </t>
  </si>
  <si>
    <t>Итого по кухне:</t>
  </si>
  <si>
    <t xml:space="preserve">Безалкогольные напитки </t>
  </si>
  <si>
    <t>500 мл</t>
  </si>
  <si>
    <t>1000 мл</t>
  </si>
  <si>
    <t>Морс клюквенный</t>
  </si>
  <si>
    <t>Итого по бару:</t>
  </si>
  <si>
    <t>Услуги по обслуживанию 10%</t>
  </si>
  <si>
    <t>От "Исполнителя"                                                                     От "Заказчика"</t>
  </si>
  <si>
    <t>_____________                                                                           _____________</t>
  </si>
  <si>
    <r>
      <t>Форма обслуживания:</t>
    </r>
    <r>
      <rPr>
        <sz val="12"/>
        <rFont val="Times New Roman"/>
        <family val="1"/>
      </rPr>
      <t xml:space="preserve">  </t>
    </r>
  </si>
  <si>
    <t>ВСЕГО с обслуживанием:</t>
  </si>
  <si>
    <t>итого кухня +бар:</t>
  </si>
  <si>
    <t>ИТОГО:</t>
  </si>
  <si>
    <t>150</t>
  </si>
  <si>
    <t>Канапе с cельдью</t>
  </si>
  <si>
    <t>Канапе с семгой с/с</t>
  </si>
  <si>
    <t>Канапе с говяжьим языком</t>
  </si>
  <si>
    <t>Канапе с бужениной</t>
  </si>
  <si>
    <t>Канапе с сыром и виноградом</t>
  </si>
  <si>
    <t>50/40/2</t>
  </si>
  <si>
    <t>Семга с/с</t>
  </si>
  <si>
    <t>Заливное из судака</t>
  </si>
  <si>
    <t>Микс из свежей зелени</t>
  </si>
  <si>
    <t>Грибочки маринованные</t>
  </si>
  <si>
    <t>Помидоры фаршированные сыром и чесночком</t>
  </si>
  <si>
    <t>150/50</t>
  </si>
  <si>
    <t>Поросенок молочный (фаршированный свиными язычками с ароматными травами)или Поросенок молочный(фаршированный  на Ваш вкус: каша гречневая с яйцом, луком и шампиньонами, картофелем с грибами)</t>
  </si>
  <si>
    <t>1шт</t>
  </si>
  <si>
    <t>2,330кг</t>
  </si>
  <si>
    <t>6,4кг</t>
  </si>
  <si>
    <t>3кг</t>
  </si>
  <si>
    <t>Примечание,разблюдовка</t>
  </si>
  <si>
    <t>Икра красная в икорнице на льду с  маслом и зеленью</t>
  </si>
  <si>
    <t>ст.,ф.</t>
  </si>
  <si>
    <t xml:space="preserve">ст. </t>
  </si>
  <si>
    <t xml:space="preserve"> Филе утиное запеченое с фруктами фламбе,рисом Жасмин и клюквенным соусом </t>
  </si>
  <si>
    <t>1час</t>
  </si>
  <si>
    <t xml:space="preserve">Шоколадный фонтан (на выбор: белый, молочный и горький шоколад), подается с блюдом из нарезанных фруктов: дыня1кг, ананас1кг, клубника1кг и пастила 1кг </t>
  </si>
  <si>
    <t>Фруктовая пальма с попугаем</t>
  </si>
  <si>
    <t>737/738</t>
  </si>
  <si>
    <t>763/764/765/740/1376</t>
  </si>
  <si>
    <t>код r-Keeper</t>
  </si>
  <si>
    <t>1642/71</t>
  </si>
  <si>
    <t>Стерлядь глазированная целиком, фаршированная морепродуктами и фисташками(креветки,раки,семга)</t>
  </si>
  <si>
    <t>Большое Ассорти  рыбное(икра,севрюга г/к,мидии,палтус х/к,угорь г/к,семга с/с,масляная х/к)</t>
  </si>
  <si>
    <t>60/300/300/225/150</t>
  </si>
  <si>
    <t>767/761</t>
  </si>
  <si>
    <t>маслины/ оливки (возможность ас-ти)</t>
  </si>
  <si>
    <t>ф.</t>
  </si>
  <si>
    <t xml:space="preserve">Рулетики из баклажан с грецкими орехами </t>
  </si>
  <si>
    <t>Жюльен из курочки с грибами</t>
  </si>
  <si>
    <t xml:space="preserve">Свинина фаршированная черносливом </t>
  </si>
  <si>
    <t>140/130</t>
  </si>
  <si>
    <t>Мангал Ваш выбор</t>
  </si>
  <si>
    <t>Гусь запеченый целиком с яблоками</t>
  </si>
  <si>
    <t>780/1774</t>
  </si>
  <si>
    <t>1184/1255</t>
  </si>
  <si>
    <t>Жангалов с зеленью</t>
  </si>
  <si>
    <t>в ст.</t>
  </si>
  <si>
    <t xml:space="preserve">Рулет "Нежный"( свинина фаршированная японским омлетом и нежной курочкой </t>
  </si>
  <si>
    <t>Индейка фаршированная курагой,каштанами и черносливом</t>
  </si>
  <si>
    <t>1,3/1,2кг</t>
  </si>
  <si>
    <t>Алкогольные напитки</t>
  </si>
  <si>
    <t>750мл</t>
  </si>
  <si>
    <t>500мл</t>
  </si>
  <si>
    <t>Итого:</t>
  </si>
  <si>
    <t>Осетрина г/к</t>
  </si>
  <si>
    <t>Осетрина х/к ( балык)</t>
  </si>
  <si>
    <t>Рыба сиг с картофелем и красным луком</t>
  </si>
  <si>
    <t>100/150</t>
  </si>
  <si>
    <t xml:space="preserve">Закуска из сельди особого посола и лучка, подается с  картофелем </t>
  </si>
  <si>
    <t>Овощное ассорти (помидоры,огурцы,болгарский перец ,зелень)</t>
  </si>
  <si>
    <t>Ассорти мясное (буженина,язык говяжий,куриный рулет)</t>
  </si>
  <si>
    <t xml:space="preserve">Бастурма - суджук </t>
  </si>
  <si>
    <t>Буженина с горчицей</t>
  </si>
  <si>
    <t>Куриный рулет</t>
  </si>
  <si>
    <t>Язык телячий с хреном</t>
  </si>
  <si>
    <t>100/10</t>
  </si>
  <si>
    <t>Деликатесный ( семга с/с, осетрина г/к, осетрина х/к, огурчики свежие, помидоры свежие, яйцо, картофель, креветки тигровые, лук зеленый под майонезной заправкой)</t>
  </si>
  <si>
    <t>Салат " Давид" ( спаржа, краб, помидоры, огурцы, яйцо, красный лук, масло)</t>
  </si>
  <si>
    <t>Руккола с креветками ( авокадо, помидоры черри, креветки, сыр пармезан, бальзамический крем)</t>
  </si>
  <si>
    <t>Салат " Филадельфия" ( микс-салат, креветки, сыр Филадельфия, помидоры, орех кедровый, соус горчично-медовый, крем бальзамик)</t>
  </si>
  <si>
    <t>Снежный краб ( снежный краб, огурчики свежие, авокадо, лук зеленый, икра красная, сыр пармезан, майонез, крем бальзамик)</t>
  </si>
  <si>
    <t>Салат Нежный с семгой ( семга с/с, помидоры черри, салат руккола, кунжут, оливковое масло, бальзамический соус)</t>
  </si>
  <si>
    <t>Цезарь с креветками</t>
  </si>
  <si>
    <t>Цезарь с семгой</t>
  </si>
  <si>
    <t>Карпаччо из лосося ( лосось, тигровые креветки, микс-салат, лимон)</t>
  </si>
  <si>
    <t xml:space="preserve">Цезарь с курицей </t>
  </si>
  <si>
    <t>Перепелиное гнездо ( ветчина, филе куриное, язык говяжий, икра красная, яйцо, сыр пармезан, картофель пай)</t>
  </si>
  <si>
    <t>Столичный</t>
  </si>
  <si>
    <t xml:space="preserve"> Салат " Греческий" ( помидоры, огурчики, перец болгарский, сыр фетаке)</t>
  </si>
  <si>
    <t>100</t>
  </si>
  <si>
    <t>1 шт</t>
  </si>
  <si>
    <t xml:space="preserve"> Сулугуни жаренные</t>
  </si>
  <si>
    <t xml:space="preserve">Горячие блюда </t>
  </si>
  <si>
    <t>170/100</t>
  </si>
  <si>
    <t>Семга со шпинатом</t>
  </si>
  <si>
    <t xml:space="preserve">Стейк из лосося </t>
  </si>
  <si>
    <t>Семга,запеченная с грибами</t>
  </si>
  <si>
    <t>Сибас на гриле</t>
  </si>
  <si>
    <t xml:space="preserve">Форель, запеченная целиком с овощами </t>
  </si>
  <si>
    <t>Форель на гриле</t>
  </si>
  <si>
    <t>Дорадо на гриле</t>
  </si>
  <si>
    <t>Дорадо, запеченная целиком с овощами</t>
  </si>
  <si>
    <t>Филе лосося с соусом " Песто"</t>
  </si>
  <si>
    <t>Филе судака на гриле</t>
  </si>
  <si>
    <t>150/100</t>
  </si>
  <si>
    <t>Куриное филе с жареным картофелем</t>
  </si>
  <si>
    <t xml:space="preserve">Шашлык из свинины </t>
  </si>
  <si>
    <t>Овощи на углях (баклажан,помидор,перец болгарский)</t>
  </si>
  <si>
    <t>Шашлык из молодого картофеля</t>
  </si>
  <si>
    <t>Шашлык из цыпленка</t>
  </si>
  <si>
    <t>Шашлык из телятины</t>
  </si>
  <si>
    <t>Шашлык люля кебаб из баранины</t>
  </si>
  <si>
    <t>Шашлык из бараньей печени с курдюком</t>
  </si>
  <si>
    <t>Шашлык из свиной корейки</t>
  </si>
  <si>
    <t>Шашлык из грибов на углях</t>
  </si>
  <si>
    <t>Хлебная корзина</t>
  </si>
  <si>
    <t>Гарниры</t>
  </si>
  <si>
    <t>Картофель жаренный по-домашнему</t>
  </si>
  <si>
    <t>Картофель отварной с укропом</t>
  </si>
  <si>
    <t>Картофель фри</t>
  </si>
  <si>
    <t>Овощи на гриле</t>
  </si>
  <si>
    <t>Стручковая фасоль с помидорами</t>
  </si>
  <si>
    <t>Рис отварной</t>
  </si>
  <si>
    <t>Соусы</t>
  </si>
  <si>
    <t>Хрен</t>
  </si>
  <si>
    <t>Аджика</t>
  </si>
  <si>
    <t>Горчица</t>
  </si>
  <si>
    <t>Майонез</t>
  </si>
  <si>
    <t>Тар-тар</t>
  </si>
  <si>
    <t>Наршараб</t>
  </si>
  <si>
    <t>Лимонад</t>
  </si>
  <si>
    <t>Мясо по-боярски</t>
  </si>
  <si>
    <t>Мясные</t>
  </si>
  <si>
    <t>Фруктовая ваза (фрукты в нарезке:ананас,груша,виноград,карамбола,мандарины,слива,физалис,киви)</t>
  </si>
  <si>
    <t>170/70/50</t>
  </si>
  <si>
    <t>Каре ягненка в соусе "Размарин"</t>
  </si>
  <si>
    <t>Свиная вырезка с белыми грибами</t>
  </si>
  <si>
    <t>Ассорти Европейских сыров ( дор-блю, бри, камамбер, пармезан)</t>
  </si>
  <si>
    <t>Ассорти домашних сыров ( чечел, брынза, гауда, сулугуни)</t>
  </si>
  <si>
    <t>Колбасное ассорти ( черизо острая,салями из телятины,сырокопченая из свинины)</t>
  </si>
  <si>
    <t>Теплый сливочный салат с курицей( салат из овощей обжаренных в сливочном соусе с куриной грудкой и чесночными тостами)</t>
  </si>
  <si>
    <t>Капрезе с соусом песто</t>
  </si>
  <si>
    <t>Мясной салат " майские праздники" ( салат из мясного ассорти, приготовленного на углях с отварным картофелем, свежим огурчиком, печенным кабачком в чесночно-сметанном соусе)</t>
  </si>
  <si>
    <t>Пирог с курицей и сыром</t>
  </si>
  <si>
    <t>800</t>
  </si>
  <si>
    <t>Пирог с говядиной</t>
  </si>
  <si>
    <t>Пирог с капустой</t>
  </si>
  <si>
    <t>Стейк из говядины</t>
  </si>
  <si>
    <t>180/150</t>
  </si>
  <si>
    <t>Медальоны из свиной вырезки под грибным соусом и жаренным картофелем</t>
  </si>
  <si>
    <t>200</t>
  </si>
  <si>
    <t>Грибы запеченные с креветками</t>
  </si>
  <si>
    <t>Ресторан "MANDARIN"</t>
  </si>
  <si>
    <t>Тел. Банкет.Менеджера: 8(903)505-44-93</t>
  </si>
  <si>
    <t>Торт  праздничный по индивидуальному Дизайну (Начинки на выбор: ваниль-куантро, шоколадный/ карамельный, тирамису, чизкейк, фруктово-йогуртовый)</t>
  </si>
  <si>
    <t>Судак фаршированный морепродуктами                 (креветки,раки,семга)</t>
  </si>
  <si>
    <r>
      <t xml:space="preserve">Компоты ЭКО на выбор </t>
    </r>
    <r>
      <rPr>
        <sz val="9"/>
        <rFont val="Arial"/>
        <family val="2"/>
      </rPr>
      <t>(Айва/Фейхуа/Кизил/Белая черешня)</t>
    </r>
  </si>
  <si>
    <t>8 ( 926) 388-09-30, 8(495) 723-51-17 ресторан "MANDARIN" Таганская 29 стр.1</t>
  </si>
  <si>
    <t>Цыпленок табака с аджикой</t>
  </si>
  <si>
    <t>Пролонгация банкета (после 24:00)</t>
  </si>
  <si>
    <t>1 кг</t>
  </si>
  <si>
    <t>Использование сторонней звуковой и световой аппаратуры на территории Исполнителя</t>
  </si>
  <si>
    <t>"Сладкий сбор" -  обслуживание тортов изготовленных сторонними организациями</t>
  </si>
  <si>
    <t>Вода минеральная  (б/газ)</t>
  </si>
  <si>
    <r>
      <t xml:space="preserve">Топпинги в ассортименте в дополнение к пирамиде из шампанского (шоколадный, карамельный, клубничный) !!! / </t>
    </r>
    <r>
      <rPr>
        <b/>
        <sz val="9"/>
        <rFont val="Arial"/>
        <family val="2"/>
      </rPr>
      <t xml:space="preserve">ЦВЕТЫ ГИБИСКУСА </t>
    </r>
    <r>
      <rPr>
        <sz val="12"/>
        <rFont val="Arial"/>
        <family val="2"/>
      </rPr>
      <t>(в сахарном сиропе в дополнение к пирамиде  из шампанского) - 50 руб.</t>
    </r>
  </si>
  <si>
    <t xml:space="preserve">Ассорти солений </t>
  </si>
  <si>
    <t>Расстановка в зале:</t>
  </si>
  <si>
    <t>Жюльен с креветками</t>
  </si>
  <si>
    <t>Жюльен из шампиньонов</t>
  </si>
  <si>
    <t>Жюльен  из курицы</t>
  </si>
  <si>
    <t>вино в ассортименте(кр,бел.сух, п/сл)</t>
  </si>
  <si>
    <t>Водка в ассортименте</t>
  </si>
  <si>
    <t>Виски,коньяк,бренди,ром,текила в ассортименте</t>
  </si>
  <si>
    <t xml:space="preserve"> Шампанское в ассортименте</t>
  </si>
  <si>
    <t>Медальоны из телятины вырезки под грибным соусом и жаренным картофелем</t>
  </si>
  <si>
    <t xml:space="preserve">Место проведения: </t>
  </si>
  <si>
    <t xml:space="preserve">Кол-во персон: </t>
  </si>
  <si>
    <t xml:space="preserve">Предоплата: </t>
  </si>
  <si>
    <t>Хачапури</t>
  </si>
  <si>
    <t>Шашлык из баранины мякоть</t>
  </si>
  <si>
    <t>Долма в виноградных листьях</t>
  </si>
  <si>
    <t>250 мл</t>
  </si>
  <si>
    <t xml:space="preserve">кока-кола </t>
  </si>
  <si>
    <t>Шашлык  баранины  корейк</t>
  </si>
  <si>
    <r>
      <t>Событие:</t>
    </r>
    <r>
      <rPr>
        <sz val="12"/>
        <rFont val="Times New Roman"/>
        <family val="1"/>
      </rPr>
      <t xml:space="preserve">  </t>
    </r>
  </si>
  <si>
    <t xml:space="preserve">Заказчик : </t>
  </si>
  <si>
    <t xml:space="preserve">Дата:  </t>
  </si>
  <si>
    <t xml:space="preserve">Время: </t>
  </si>
  <si>
    <t>шашлык из семги</t>
  </si>
  <si>
    <t>Фирменный салат "МАНДАРИН" (Микс салат,филе индеки ,авокадо,мандарин, грецк.орех,лим.сок, олив.масло</t>
  </si>
  <si>
    <t>Ассорти рыбное (угорь г/к,семга с/с,масляная х/к)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</si>
</sst>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23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5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wrapText="1"/>
    </xf>
    <xf numFmtId="1" fontId="6" fillId="0" borderId="17" xfId="0" applyNumberFormat="1" applyFont="1" applyFill="1" applyBorder="1" applyAlignment="1">
      <alignment horizontal="center" wrapText="1"/>
    </xf>
    <xf numFmtId="1" fontId="6" fillId="0" borderId="18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 shrinkToFi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6" xfId="0" applyNumberFormat="1" applyFont="1" applyFill="1" applyBorder="1" applyAlignment="1">
      <alignment vertical="top" wrapText="1"/>
    </xf>
    <xf numFmtId="0" fontId="58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vertical="top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6" fillId="0" borderId="13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14" fillId="33" borderId="11" xfId="0" applyNumberFormat="1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59" fillId="0" borderId="10" xfId="0" applyFont="1" applyBorder="1" applyAlignment="1">
      <alignment wrapText="1"/>
    </xf>
    <xf numFmtId="0" fontId="59" fillId="0" borderId="2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59" fillId="0" borderId="0" xfId="0" applyFont="1" applyBorder="1" applyAlignment="1">
      <alignment/>
    </xf>
    <xf numFmtId="0" fontId="5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1" fontId="4" fillId="33" borderId="10" xfId="0" applyNumberFormat="1" applyFont="1" applyFill="1" applyBorder="1" applyAlignment="1">
      <alignment horizontal="center" wrapText="1"/>
    </xf>
    <xf numFmtId="1" fontId="4" fillId="0" borderId="14" xfId="0" applyNumberFormat="1" applyFont="1" applyFill="1" applyBorder="1" applyAlignment="1">
      <alignment horizontal="center" wrapText="1"/>
    </xf>
    <xf numFmtId="0" fontId="57" fillId="0" borderId="10" xfId="0" applyFont="1" applyFill="1" applyBorder="1" applyAlignment="1">
      <alignment wrapText="1"/>
    </xf>
    <xf numFmtId="0" fontId="6" fillId="34" borderId="10" xfId="0" applyFont="1" applyFill="1" applyBorder="1" applyAlignment="1">
      <alignment vertical="top" wrapText="1"/>
    </xf>
    <xf numFmtId="1" fontId="6" fillId="34" borderId="10" xfId="0" applyNumberFormat="1" applyFont="1" applyFill="1" applyBorder="1" applyAlignment="1">
      <alignment horizontal="center" wrapText="1"/>
    </xf>
    <xf numFmtId="0" fontId="6" fillId="34" borderId="10" xfId="0" applyNumberFormat="1" applyFont="1" applyFill="1" applyBorder="1" applyAlignment="1">
      <alignment vertical="top" wrapText="1"/>
    </xf>
    <xf numFmtId="0" fontId="6" fillId="10" borderId="10" xfId="0" applyNumberFormat="1" applyFont="1" applyFill="1" applyBorder="1" applyAlignment="1">
      <alignment vertical="top" wrapText="1"/>
    </xf>
    <xf numFmtId="1" fontId="6" fillId="10" borderId="10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wrapText="1"/>
    </xf>
    <xf numFmtId="0" fontId="61" fillId="33" borderId="10" xfId="0" applyFont="1" applyFill="1" applyBorder="1" applyAlignment="1">
      <alignment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vertical="center" wrapText="1"/>
    </xf>
    <xf numFmtId="0" fontId="6" fillId="35" borderId="10" xfId="0" applyNumberFormat="1" applyFont="1" applyFill="1" applyBorder="1" applyAlignment="1">
      <alignment vertical="top" wrapText="1"/>
    </xf>
    <xf numFmtId="1" fontId="6" fillId="35" borderId="10" xfId="0" applyNumberFormat="1" applyFont="1" applyFill="1" applyBorder="1" applyAlignment="1">
      <alignment horizontal="center" wrapText="1"/>
    </xf>
    <xf numFmtId="0" fontId="6" fillId="35" borderId="13" xfId="0" applyNumberFormat="1" applyFont="1" applyFill="1" applyBorder="1" applyAlignment="1">
      <alignment vertical="top" wrapText="1"/>
    </xf>
    <xf numFmtId="2" fontId="6" fillId="35" borderId="13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vertical="top" wrapText="1"/>
    </xf>
    <xf numFmtId="0" fontId="57" fillId="0" borderId="10" xfId="0" applyFont="1" applyBorder="1" applyAlignment="1">
      <alignment vertical="center" wrapText="1"/>
    </xf>
    <xf numFmtId="16" fontId="2" fillId="0" borderId="11" xfId="0" applyNumberFormat="1" applyFont="1" applyFill="1" applyBorder="1" applyAlignment="1">
      <alignment horizontal="left" vertical="center" wrapText="1"/>
    </xf>
    <xf numFmtId="14" fontId="2" fillId="0" borderId="25" xfId="0" applyNumberFormat="1" applyFont="1" applyFill="1" applyBorder="1" applyAlignment="1">
      <alignment horizontal="center" wrapText="1"/>
    </xf>
    <xf numFmtId="14" fontId="3" fillId="0" borderId="26" xfId="0" applyNumberFormat="1" applyFont="1" applyFill="1" applyBorder="1" applyAlignment="1">
      <alignment horizontal="center" wrapText="1"/>
    </xf>
    <xf numFmtId="14" fontId="3" fillId="0" borderId="27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0" fontId="57" fillId="0" borderId="25" xfId="0" applyFont="1" applyFill="1" applyBorder="1" applyAlignment="1">
      <alignment horizontal="center" wrapText="1"/>
    </xf>
    <xf numFmtId="0" fontId="57" fillId="0" borderId="26" xfId="0" applyFont="1" applyFill="1" applyBorder="1" applyAlignment="1">
      <alignment horizontal="center" wrapText="1"/>
    </xf>
    <xf numFmtId="0" fontId="57" fillId="0" borderId="27" xfId="0" applyFont="1" applyFill="1" applyBorder="1" applyAlignment="1">
      <alignment horizontal="center" wrapText="1"/>
    </xf>
    <xf numFmtId="0" fontId="6" fillId="0" borderId="28" xfId="0" applyNumberFormat="1" applyFont="1" applyFill="1" applyBorder="1" applyAlignment="1">
      <alignment horizontal="center"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57" fillId="0" borderId="25" xfId="0" applyFont="1" applyFill="1" applyBorder="1" applyAlignment="1">
      <alignment horizontal="left" wrapText="1"/>
    </xf>
    <xf numFmtId="0" fontId="57" fillId="0" borderId="26" xfId="0" applyFont="1" applyFill="1" applyBorder="1" applyAlignment="1">
      <alignment horizontal="left" wrapText="1"/>
    </xf>
    <xf numFmtId="0" fontId="57" fillId="0" borderId="27" xfId="0" applyFont="1" applyFill="1" applyBorder="1" applyAlignment="1">
      <alignment horizontal="left" wrapText="1"/>
    </xf>
    <xf numFmtId="1" fontId="4" fillId="0" borderId="32" xfId="0" applyNumberFormat="1" applyFont="1" applyFill="1" applyBorder="1" applyAlignment="1">
      <alignment horizontal="center" wrapText="1"/>
    </xf>
    <xf numFmtId="1" fontId="4" fillId="0" borderId="33" xfId="0" applyNumberFormat="1" applyFont="1" applyFill="1" applyBorder="1" applyAlignment="1">
      <alignment horizontal="center" wrapText="1"/>
    </xf>
    <xf numFmtId="1" fontId="4" fillId="0" borderId="34" xfId="0" applyNumberFormat="1" applyFont="1" applyFill="1" applyBorder="1" applyAlignment="1">
      <alignment horizontal="center" wrapText="1"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6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16" fontId="2" fillId="0" borderId="11" xfId="0" applyNumberFormat="1" applyFont="1" applyFill="1" applyBorder="1" applyAlignment="1">
      <alignment horizontal="left" vertical="center" wrapText="1"/>
    </xf>
    <xf numFmtId="14" fontId="2" fillId="0" borderId="25" xfId="0" applyNumberFormat="1" applyFont="1" applyFill="1" applyBorder="1" applyAlignment="1">
      <alignment horizontal="center" wrapText="1"/>
    </xf>
    <xf numFmtId="14" fontId="3" fillId="0" borderId="26" xfId="0" applyNumberFormat="1" applyFont="1" applyFill="1" applyBorder="1" applyAlignment="1">
      <alignment horizontal="center" wrapText="1"/>
    </xf>
    <xf numFmtId="14" fontId="3" fillId="0" borderId="27" xfId="0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1" fontId="3" fillId="0" borderId="26" xfId="0" applyNumberFormat="1" applyFont="1" applyFill="1" applyBorder="1" applyAlignment="1">
      <alignment horizontal="center" wrapText="1"/>
    </xf>
    <xf numFmtId="1" fontId="3" fillId="0" borderId="27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2</xdr:row>
      <xdr:rowOff>38100</xdr:rowOff>
    </xdr:from>
    <xdr:to>
      <xdr:col>2</xdr:col>
      <xdr:colOff>3743325</xdr:colOff>
      <xdr:row>9</xdr:row>
      <xdr:rowOff>161925</xdr:rowOff>
    </xdr:to>
    <xdr:pic>
      <xdr:nvPicPr>
        <xdr:cNvPr id="1" name="Рисунок 1" descr="Мандари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57200"/>
          <a:ext cx="1343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zoomScale="80" zoomScaleNormal="80" zoomScalePageLayoutView="0" workbookViewId="0" topLeftCell="A58">
      <selection activeCell="F60" sqref="F60"/>
    </sheetView>
  </sheetViews>
  <sheetFormatPr defaultColWidth="8.8515625" defaultRowHeight="15"/>
  <cols>
    <col min="1" max="1" width="5.8515625" style="59" customWidth="1"/>
    <col min="2" max="2" width="20.140625" style="37" customWidth="1"/>
    <col min="3" max="3" width="56.28125" style="34" customWidth="1"/>
    <col min="4" max="4" width="9.28125" style="35" customWidth="1"/>
    <col min="5" max="5" width="10.28125" style="35" customWidth="1"/>
    <col min="6" max="6" width="12.57421875" style="35" customWidth="1"/>
    <col min="7" max="7" width="12.140625" style="43" customWidth="1"/>
    <col min="8" max="8" width="8.8515625" style="35" hidden="1" customWidth="1"/>
    <col min="9" max="9" width="11.7109375" style="35" hidden="1" customWidth="1"/>
    <col min="10" max="16384" width="8.8515625" style="35" customWidth="1"/>
  </cols>
  <sheetData>
    <row r="1" spans="1:8" s="36" customFormat="1" ht="15.75">
      <c r="A1" s="56"/>
      <c r="B1" s="101" t="s">
        <v>170</v>
      </c>
      <c r="C1" s="102"/>
      <c r="D1" s="102"/>
      <c r="E1" s="102"/>
      <c r="F1" s="102"/>
      <c r="G1" s="102"/>
      <c r="H1" s="103"/>
    </row>
    <row r="2" spans="1:8" s="33" customFormat="1" ht="17.25" customHeight="1">
      <c r="A2" s="57"/>
      <c r="B2" s="104" t="s">
        <v>0</v>
      </c>
      <c r="C2" s="105"/>
      <c r="D2" s="105"/>
      <c r="E2" s="105"/>
      <c r="F2" s="105"/>
      <c r="G2" s="105"/>
      <c r="H2" s="106"/>
    </row>
    <row r="3" spans="1:8" s="33" customFormat="1" ht="15.75">
      <c r="A3" s="57"/>
      <c r="B3" s="107" t="s">
        <v>193</v>
      </c>
      <c r="C3" s="108"/>
      <c r="D3" s="98"/>
      <c r="E3" s="99"/>
      <c r="F3" s="99"/>
      <c r="G3" s="99"/>
      <c r="H3" s="100"/>
    </row>
    <row r="4" spans="1:8" s="33" customFormat="1" ht="15" customHeight="1">
      <c r="A4" s="57"/>
      <c r="B4" s="107" t="s">
        <v>203</v>
      </c>
      <c r="C4" s="108"/>
      <c r="D4" s="109" t="s">
        <v>171</v>
      </c>
      <c r="E4" s="110"/>
      <c r="F4" s="110"/>
      <c r="G4" s="110"/>
      <c r="H4" s="111"/>
    </row>
    <row r="5" spans="1:8" s="33" customFormat="1" ht="15.75">
      <c r="A5" s="57"/>
      <c r="B5" s="107" t="s">
        <v>202</v>
      </c>
      <c r="C5" s="97"/>
      <c r="D5" s="115"/>
      <c r="E5" s="116"/>
      <c r="F5" s="116"/>
      <c r="G5" s="116"/>
      <c r="H5" s="117"/>
    </row>
    <row r="6" spans="1:8" s="33" customFormat="1" ht="15.75">
      <c r="A6" s="57"/>
      <c r="B6" s="118" t="s">
        <v>204</v>
      </c>
      <c r="C6" s="97"/>
      <c r="D6" s="119"/>
      <c r="E6" s="120"/>
      <c r="F6" s="120"/>
      <c r="G6" s="120"/>
      <c r="H6" s="121"/>
    </row>
    <row r="7" spans="1:8" s="33" customFormat="1" ht="31.5">
      <c r="A7" s="57"/>
      <c r="B7" s="91" t="s">
        <v>194</v>
      </c>
      <c r="C7" s="90">
        <v>40</v>
      </c>
      <c r="D7" s="92"/>
      <c r="E7" s="93"/>
      <c r="F7" s="93"/>
      <c r="G7" s="93"/>
      <c r="H7" s="94"/>
    </row>
    <row r="8" spans="1:8" s="33" customFormat="1" ht="15.75">
      <c r="A8" s="57"/>
      <c r="B8" s="96" t="s">
        <v>205</v>
      </c>
      <c r="C8" s="97"/>
      <c r="D8" s="122"/>
      <c r="E8" s="123"/>
      <c r="F8" s="123"/>
      <c r="G8" s="123"/>
      <c r="H8" s="124"/>
    </row>
    <row r="9" spans="1:8" s="33" customFormat="1" ht="15.75">
      <c r="A9" s="57"/>
      <c r="B9" s="96" t="s">
        <v>184</v>
      </c>
      <c r="C9" s="97"/>
      <c r="D9" s="98"/>
      <c r="E9" s="99"/>
      <c r="F9" s="99"/>
      <c r="G9" s="99"/>
      <c r="H9" s="100"/>
    </row>
    <row r="10" spans="1:8" s="33" customFormat="1" ht="15.75">
      <c r="A10" s="57"/>
      <c r="B10" s="96" t="s">
        <v>25</v>
      </c>
      <c r="C10" s="97"/>
      <c r="D10" s="98"/>
      <c r="E10" s="99"/>
      <c r="F10" s="99"/>
      <c r="G10" s="99"/>
      <c r="H10" s="100"/>
    </row>
    <row r="11" spans="1:8" s="33" customFormat="1" ht="15" customHeight="1" thickBot="1">
      <c r="A11" s="57"/>
      <c r="B11" s="96" t="s">
        <v>195</v>
      </c>
      <c r="C11" s="97"/>
      <c r="D11" s="112"/>
      <c r="E11" s="113"/>
      <c r="F11" s="113"/>
      <c r="G11" s="113"/>
      <c r="H11" s="114"/>
    </row>
    <row r="12" spans="1:8" s="33" customFormat="1" ht="30" customHeight="1" thickBot="1">
      <c r="A12" s="58" t="s">
        <v>57</v>
      </c>
      <c r="B12" s="132" t="s">
        <v>175</v>
      </c>
      <c r="C12" s="132"/>
      <c r="D12" s="132"/>
      <c r="E12" s="132"/>
      <c r="F12" s="132"/>
      <c r="G12" s="132"/>
      <c r="H12" s="133"/>
    </row>
    <row r="13" spans="1:8" s="33" customFormat="1" ht="36">
      <c r="A13" s="55"/>
      <c r="B13" s="46" t="s">
        <v>1</v>
      </c>
      <c r="C13" s="38" t="s">
        <v>2</v>
      </c>
      <c r="D13" s="45" t="s">
        <v>47</v>
      </c>
      <c r="E13" s="12" t="s">
        <v>3</v>
      </c>
      <c r="F13" s="39"/>
      <c r="G13" s="39" t="s">
        <v>4</v>
      </c>
      <c r="H13" s="40"/>
    </row>
    <row r="14" spans="1:8" s="33" customFormat="1" ht="22.5" customHeight="1">
      <c r="A14" s="55"/>
      <c r="B14" s="47"/>
      <c r="C14" s="84" t="s">
        <v>5</v>
      </c>
      <c r="D14" s="5"/>
      <c r="E14" s="9"/>
      <c r="F14" s="1"/>
      <c r="G14" s="3"/>
      <c r="H14" s="11"/>
    </row>
    <row r="15" spans="1:8" s="33" customFormat="1" ht="18" customHeight="1">
      <c r="A15" s="55">
        <v>726</v>
      </c>
      <c r="B15" s="48">
        <v>15</v>
      </c>
      <c r="C15" s="21" t="s">
        <v>30</v>
      </c>
      <c r="D15" s="32"/>
      <c r="E15" s="9"/>
      <c r="F15" s="6">
        <v>150</v>
      </c>
      <c r="G15" s="3">
        <f>E15*F15</f>
        <v>0</v>
      </c>
      <c r="H15" s="7"/>
    </row>
    <row r="16" spans="1:8" s="33" customFormat="1" ht="20.25" customHeight="1">
      <c r="A16" s="55">
        <v>727</v>
      </c>
      <c r="B16" s="48">
        <v>15</v>
      </c>
      <c r="C16" s="21" t="s">
        <v>31</v>
      </c>
      <c r="D16" s="32"/>
      <c r="E16" s="9"/>
      <c r="F16" s="6">
        <v>150</v>
      </c>
      <c r="G16" s="3">
        <f aca="true" t="shared" si="0" ref="G16:G66">E16*F16</f>
        <v>0</v>
      </c>
      <c r="H16" s="7"/>
    </row>
    <row r="17" spans="1:8" s="33" customFormat="1" ht="21" customHeight="1">
      <c r="A17" s="55">
        <v>729</v>
      </c>
      <c r="B17" s="48">
        <v>15</v>
      </c>
      <c r="C17" s="21" t="s">
        <v>32</v>
      </c>
      <c r="D17" s="32"/>
      <c r="E17" s="9"/>
      <c r="F17" s="6">
        <v>150</v>
      </c>
      <c r="G17" s="3">
        <f t="shared" si="0"/>
        <v>0</v>
      </c>
      <c r="H17" s="7"/>
    </row>
    <row r="18" spans="1:8" s="33" customFormat="1" ht="18.75" customHeight="1">
      <c r="A18" s="55">
        <v>730</v>
      </c>
      <c r="B18" s="48">
        <v>15</v>
      </c>
      <c r="C18" s="21" t="s">
        <v>33</v>
      </c>
      <c r="D18" s="32"/>
      <c r="E18" s="9"/>
      <c r="F18" s="6">
        <v>150</v>
      </c>
      <c r="G18" s="3">
        <f t="shared" si="0"/>
        <v>0</v>
      </c>
      <c r="H18" s="7"/>
    </row>
    <row r="19" spans="1:8" s="33" customFormat="1" ht="18.75" customHeight="1">
      <c r="A19" s="55">
        <v>731</v>
      </c>
      <c r="B19" s="48">
        <v>15</v>
      </c>
      <c r="C19" s="21" t="s">
        <v>34</v>
      </c>
      <c r="D19" s="32"/>
      <c r="E19" s="9"/>
      <c r="F19" s="6">
        <v>150</v>
      </c>
      <c r="G19" s="3">
        <f t="shared" si="0"/>
        <v>0</v>
      </c>
      <c r="H19" s="7"/>
    </row>
    <row r="20" spans="1:8" s="33" customFormat="1" ht="19.5" customHeight="1">
      <c r="A20" s="55">
        <v>733</v>
      </c>
      <c r="B20" s="49">
        <v>40</v>
      </c>
      <c r="C20" s="21" t="s">
        <v>6</v>
      </c>
      <c r="D20" s="8"/>
      <c r="E20" s="9"/>
      <c r="F20" s="6">
        <v>250</v>
      </c>
      <c r="G20" s="3">
        <f t="shared" si="0"/>
        <v>0</v>
      </c>
      <c r="H20" s="7"/>
    </row>
    <row r="21" spans="1:8" s="33" customFormat="1" ht="30">
      <c r="A21" s="55">
        <v>1824</v>
      </c>
      <c r="B21" s="49" t="s">
        <v>35</v>
      </c>
      <c r="C21" s="21" t="s">
        <v>48</v>
      </c>
      <c r="D21" s="8" t="s">
        <v>50</v>
      </c>
      <c r="E21" s="9"/>
      <c r="F21" s="6">
        <v>750</v>
      </c>
      <c r="G21" s="3">
        <f t="shared" si="0"/>
        <v>0</v>
      </c>
      <c r="H21" s="7"/>
    </row>
    <row r="22" spans="1:8" s="33" customFormat="1" ht="0.75" customHeight="1">
      <c r="A22" s="55" t="s">
        <v>62</v>
      </c>
      <c r="B22" s="49" t="s">
        <v>61</v>
      </c>
      <c r="C22" s="21" t="s">
        <v>60</v>
      </c>
      <c r="D22" s="8"/>
      <c r="E22" s="9"/>
      <c r="F22" s="6">
        <v>4500</v>
      </c>
      <c r="G22" s="3">
        <f t="shared" si="0"/>
        <v>0</v>
      </c>
      <c r="H22" s="7"/>
    </row>
    <row r="23" spans="1:8" s="33" customFormat="1" ht="20.25" customHeight="1">
      <c r="A23" s="55" t="s">
        <v>55</v>
      </c>
      <c r="B23" s="49">
        <v>100</v>
      </c>
      <c r="C23" s="21" t="s">
        <v>63</v>
      </c>
      <c r="D23" s="8" t="s">
        <v>49</v>
      </c>
      <c r="E23" s="9"/>
      <c r="F23" s="6">
        <v>360</v>
      </c>
      <c r="G23" s="3">
        <f t="shared" si="0"/>
        <v>0</v>
      </c>
      <c r="H23" s="7"/>
    </row>
    <row r="24" spans="1:8" s="33" customFormat="1" ht="20.25" customHeight="1">
      <c r="A24" s="55">
        <v>735</v>
      </c>
      <c r="B24" s="49">
        <v>100</v>
      </c>
      <c r="C24" s="21" t="s">
        <v>7</v>
      </c>
      <c r="D24" s="8" t="s">
        <v>49</v>
      </c>
      <c r="E24" s="9"/>
      <c r="F24" s="6">
        <v>100</v>
      </c>
      <c r="G24" s="3">
        <f t="shared" si="0"/>
        <v>0</v>
      </c>
      <c r="H24" s="7"/>
    </row>
    <row r="25" spans="1:8" s="33" customFormat="1" ht="60">
      <c r="A25" s="55">
        <v>1685</v>
      </c>
      <c r="B25" s="48">
        <v>6000</v>
      </c>
      <c r="C25" s="21" t="s">
        <v>53</v>
      </c>
      <c r="D25" s="32"/>
      <c r="E25" s="9"/>
      <c r="F25" s="6">
        <v>8200</v>
      </c>
      <c r="G25" s="3">
        <f t="shared" si="0"/>
        <v>0</v>
      </c>
      <c r="H25" s="7"/>
    </row>
    <row r="26" spans="1:8" s="33" customFormat="1" ht="75" customHeight="1">
      <c r="A26" s="55">
        <v>1717</v>
      </c>
      <c r="B26" s="48">
        <v>10</v>
      </c>
      <c r="C26" s="21" t="s">
        <v>182</v>
      </c>
      <c r="D26" s="32"/>
      <c r="E26" s="9"/>
      <c r="F26" s="6">
        <v>50</v>
      </c>
      <c r="G26" s="3">
        <f t="shared" si="0"/>
        <v>0</v>
      </c>
      <c r="H26" s="7"/>
    </row>
    <row r="27" spans="1:8" s="33" customFormat="1" ht="25.5" customHeight="1">
      <c r="A27" s="55"/>
      <c r="B27" s="50"/>
      <c r="C27" s="85" t="s">
        <v>8</v>
      </c>
      <c r="D27" s="3"/>
      <c r="E27" s="9"/>
      <c r="F27" s="6">
        <f>H27*$F$177</f>
        <v>0</v>
      </c>
      <c r="G27" s="3">
        <f t="shared" si="0"/>
        <v>0</v>
      </c>
      <c r="H27" s="7"/>
    </row>
    <row r="28" spans="1:8" s="33" customFormat="1" ht="33" customHeight="1">
      <c r="A28" s="55">
        <v>767</v>
      </c>
      <c r="B28" s="51">
        <v>350</v>
      </c>
      <c r="C28" s="21" t="s">
        <v>208</v>
      </c>
      <c r="D28" s="32"/>
      <c r="E28" s="9"/>
      <c r="F28" s="6">
        <v>2850</v>
      </c>
      <c r="G28" s="3">
        <f t="shared" si="0"/>
        <v>0</v>
      </c>
      <c r="H28" s="7"/>
    </row>
    <row r="29" spans="1:8" s="33" customFormat="1" ht="21.75" customHeight="1" hidden="1">
      <c r="A29" s="55">
        <v>761</v>
      </c>
      <c r="B29" s="51">
        <v>80</v>
      </c>
      <c r="C29" s="21" t="s">
        <v>82</v>
      </c>
      <c r="D29" s="32"/>
      <c r="E29" s="9"/>
      <c r="F29" s="6">
        <v>800</v>
      </c>
      <c r="G29" s="3">
        <f t="shared" si="0"/>
        <v>0</v>
      </c>
      <c r="H29" s="7"/>
    </row>
    <row r="30" spans="1:8" s="33" customFormat="1" ht="19.5" customHeight="1" hidden="1">
      <c r="A30" s="55">
        <v>1653</v>
      </c>
      <c r="B30" s="51">
        <v>80</v>
      </c>
      <c r="C30" s="21" t="s">
        <v>83</v>
      </c>
      <c r="D30" s="32"/>
      <c r="E30" s="9"/>
      <c r="F30" s="6">
        <v>800</v>
      </c>
      <c r="G30" s="3">
        <f t="shared" si="0"/>
        <v>0</v>
      </c>
      <c r="H30" s="7"/>
    </row>
    <row r="31" spans="1:8" s="33" customFormat="1" ht="20.25" customHeight="1">
      <c r="A31" s="55">
        <v>814</v>
      </c>
      <c r="B31" s="51">
        <v>100</v>
      </c>
      <c r="C31" s="21" t="s">
        <v>36</v>
      </c>
      <c r="D31" s="32"/>
      <c r="E31" s="9"/>
      <c r="F31" s="6">
        <v>780</v>
      </c>
      <c r="G31" s="3">
        <f t="shared" si="0"/>
        <v>0</v>
      </c>
      <c r="H31" s="7"/>
    </row>
    <row r="32" spans="1:8" s="33" customFormat="1" ht="19.5" customHeight="1" hidden="1">
      <c r="A32" s="55">
        <v>1331</v>
      </c>
      <c r="B32" s="51" t="s">
        <v>85</v>
      </c>
      <c r="C32" s="21" t="s">
        <v>84</v>
      </c>
      <c r="D32" s="32"/>
      <c r="E32" s="9"/>
      <c r="F32" s="6">
        <v>500</v>
      </c>
      <c r="G32" s="3">
        <f t="shared" si="0"/>
        <v>0</v>
      </c>
      <c r="H32" s="7"/>
    </row>
    <row r="33" spans="1:8" s="33" customFormat="1" ht="32.25" customHeight="1">
      <c r="A33" s="55">
        <v>759</v>
      </c>
      <c r="B33" s="51" t="s">
        <v>85</v>
      </c>
      <c r="C33" s="21" t="s">
        <v>86</v>
      </c>
      <c r="D33" s="32"/>
      <c r="E33" s="9"/>
      <c r="F33" s="6">
        <v>540</v>
      </c>
      <c r="G33" s="3">
        <f t="shared" si="0"/>
        <v>0</v>
      </c>
      <c r="H33" s="7"/>
    </row>
    <row r="34" spans="1:8" s="33" customFormat="1" ht="0.75" customHeight="1">
      <c r="A34" s="55">
        <v>745</v>
      </c>
      <c r="B34" s="52">
        <v>170</v>
      </c>
      <c r="C34" s="29" t="s">
        <v>37</v>
      </c>
      <c r="D34" s="32"/>
      <c r="E34" s="9"/>
      <c r="F34" s="6">
        <v>250</v>
      </c>
      <c r="G34" s="3">
        <f t="shared" si="0"/>
        <v>0</v>
      </c>
      <c r="H34" s="7"/>
    </row>
    <row r="35" spans="1:8" s="33" customFormat="1" ht="33.75" customHeight="1" hidden="1">
      <c r="A35" s="55">
        <v>1497</v>
      </c>
      <c r="B35" s="51">
        <v>200</v>
      </c>
      <c r="C35" s="21" t="s">
        <v>102</v>
      </c>
      <c r="D35" s="32"/>
      <c r="E35" s="9"/>
      <c r="F35" s="6">
        <v>600</v>
      </c>
      <c r="G35" s="3">
        <f t="shared" si="0"/>
        <v>0</v>
      </c>
      <c r="H35" s="7"/>
    </row>
    <row r="36" spans="1:8" s="33" customFormat="1" ht="24" customHeight="1">
      <c r="A36" s="55">
        <v>1087</v>
      </c>
      <c r="B36" s="51">
        <v>120</v>
      </c>
      <c r="C36" s="21" t="s">
        <v>38</v>
      </c>
      <c r="D36" s="32"/>
      <c r="E36" s="9"/>
      <c r="F36" s="6">
        <v>420</v>
      </c>
      <c r="G36" s="3">
        <f t="shared" si="0"/>
        <v>0</v>
      </c>
      <c r="H36" s="7"/>
    </row>
    <row r="37" spans="1:8" s="33" customFormat="1" ht="31.5" customHeight="1">
      <c r="A37" s="55">
        <v>973</v>
      </c>
      <c r="B37" s="51">
        <v>350</v>
      </c>
      <c r="C37" s="21" t="s">
        <v>87</v>
      </c>
      <c r="D37" s="60"/>
      <c r="E37" s="9"/>
      <c r="F37" s="6">
        <v>750</v>
      </c>
      <c r="G37" s="3">
        <f t="shared" si="0"/>
        <v>0</v>
      </c>
      <c r="H37" s="7"/>
    </row>
    <row r="38" spans="1:8" s="33" customFormat="1" ht="0.75" customHeight="1">
      <c r="A38" s="55">
        <v>739</v>
      </c>
      <c r="B38" s="51">
        <v>200</v>
      </c>
      <c r="C38" s="28" t="s">
        <v>87</v>
      </c>
      <c r="D38" s="32"/>
      <c r="E38" s="9"/>
      <c r="F38" s="6">
        <v>280</v>
      </c>
      <c r="G38" s="3">
        <f t="shared" si="0"/>
        <v>0</v>
      </c>
      <c r="H38" s="7"/>
    </row>
    <row r="39" spans="1:8" s="33" customFormat="1" ht="26.25" customHeight="1">
      <c r="A39" s="55">
        <v>742</v>
      </c>
      <c r="B39" s="51">
        <v>250</v>
      </c>
      <c r="C39" s="28" t="s">
        <v>183</v>
      </c>
      <c r="D39" s="60"/>
      <c r="E39" s="9"/>
      <c r="F39" s="6">
        <v>540</v>
      </c>
      <c r="G39" s="3">
        <f t="shared" si="0"/>
        <v>0</v>
      </c>
      <c r="H39" s="7"/>
    </row>
    <row r="40" spans="1:8" s="33" customFormat="1" ht="28.5" customHeight="1">
      <c r="A40" s="55">
        <v>1807</v>
      </c>
      <c r="B40" s="51">
        <v>200</v>
      </c>
      <c r="C40" s="21" t="s">
        <v>39</v>
      </c>
      <c r="D40" s="32"/>
      <c r="E40" s="9"/>
      <c r="F40" s="6">
        <v>520</v>
      </c>
      <c r="G40" s="3">
        <f t="shared" si="0"/>
        <v>0</v>
      </c>
      <c r="H40" s="7"/>
    </row>
    <row r="41" spans="1:8" s="33" customFormat="1" ht="24" customHeight="1" hidden="1">
      <c r="A41" s="55">
        <v>1105</v>
      </c>
      <c r="B41" s="51">
        <v>150</v>
      </c>
      <c r="C41" s="21"/>
      <c r="D41" s="32"/>
      <c r="E41" s="9"/>
      <c r="F41" s="6">
        <v>320</v>
      </c>
      <c r="G41" s="3">
        <f t="shared" si="0"/>
        <v>0</v>
      </c>
      <c r="H41" s="7"/>
    </row>
    <row r="42" spans="1:8" s="33" customFormat="1" ht="33.75" customHeight="1">
      <c r="A42" s="55">
        <v>1860</v>
      </c>
      <c r="B42" s="51">
        <v>250</v>
      </c>
      <c r="C42" s="21" t="s">
        <v>156</v>
      </c>
      <c r="D42" s="60"/>
      <c r="E42" s="9"/>
      <c r="F42" s="6">
        <v>1300</v>
      </c>
      <c r="G42" s="3">
        <f t="shared" si="0"/>
        <v>0</v>
      </c>
      <c r="H42" s="7"/>
    </row>
    <row r="43" spans="1:8" s="33" customFormat="1" ht="33.75" customHeight="1">
      <c r="A43" s="55"/>
      <c r="B43" s="51">
        <v>150</v>
      </c>
      <c r="C43" s="21" t="s">
        <v>155</v>
      </c>
      <c r="D43" s="66"/>
      <c r="E43" s="9"/>
      <c r="F43" s="6">
        <v>1900</v>
      </c>
      <c r="G43" s="3">
        <f t="shared" si="0"/>
        <v>0</v>
      </c>
      <c r="H43" s="7"/>
    </row>
    <row r="44" spans="1:8" s="33" customFormat="1" ht="36.75" customHeight="1">
      <c r="A44" s="55">
        <v>1667</v>
      </c>
      <c r="B44" s="51">
        <v>150</v>
      </c>
      <c r="C44" s="21" t="s">
        <v>157</v>
      </c>
      <c r="D44" s="60"/>
      <c r="E44" s="9"/>
      <c r="F44" s="6">
        <v>1400</v>
      </c>
      <c r="G44" s="3">
        <f t="shared" si="0"/>
        <v>0</v>
      </c>
      <c r="H44" s="7"/>
    </row>
    <row r="45" spans="1:8" s="33" customFormat="1" ht="33.75" customHeight="1">
      <c r="A45" s="55">
        <v>768</v>
      </c>
      <c r="B45" s="51">
        <v>300</v>
      </c>
      <c r="C45" s="21" t="s">
        <v>88</v>
      </c>
      <c r="D45" s="32"/>
      <c r="E45" s="9"/>
      <c r="F45" s="6">
        <v>2600</v>
      </c>
      <c r="G45" s="3">
        <f t="shared" si="0"/>
        <v>0</v>
      </c>
      <c r="H45" s="7"/>
    </row>
    <row r="46" spans="1:8" s="33" customFormat="1" ht="27" customHeight="1">
      <c r="A46" s="55" t="s">
        <v>56</v>
      </c>
      <c r="B46" s="51">
        <v>100</v>
      </c>
      <c r="C46" s="63" t="s">
        <v>89</v>
      </c>
      <c r="D46" s="32"/>
      <c r="E46" s="9"/>
      <c r="F46" s="6">
        <v>850</v>
      </c>
      <c r="G46" s="3">
        <f t="shared" si="0"/>
        <v>0</v>
      </c>
      <c r="H46" s="7"/>
    </row>
    <row r="47" spans="1:8" s="33" customFormat="1" ht="21.75" customHeight="1">
      <c r="A47" s="55">
        <v>746</v>
      </c>
      <c r="B47" s="51">
        <v>100</v>
      </c>
      <c r="C47" s="21" t="s">
        <v>90</v>
      </c>
      <c r="D47" s="60"/>
      <c r="E47" s="9"/>
      <c r="F47" s="6">
        <v>700</v>
      </c>
      <c r="G47" s="3">
        <f t="shared" si="0"/>
        <v>0</v>
      </c>
      <c r="H47" s="7"/>
    </row>
    <row r="48" spans="1:8" s="33" customFormat="1" ht="21.75" customHeight="1">
      <c r="A48" s="55">
        <v>748</v>
      </c>
      <c r="B48" s="51">
        <v>100</v>
      </c>
      <c r="C48" s="21" t="s">
        <v>91</v>
      </c>
      <c r="D48" s="60"/>
      <c r="E48" s="9"/>
      <c r="F48" s="6">
        <v>700</v>
      </c>
      <c r="G48" s="3">
        <f t="shared" si="0"/>
        <v>0</v>
      </c>
      <c r="H48" s="7"/>
    </row>
    <row r="49" spans="1:8" s="33" customFormat="1" ht="18" customHeight="1">
      <c r="A49" s="55">
        <v>747</v>
      </c>
      <c r="B49" s="51" t="s">
        <v>93</v>
      </c>
      <c r="C49" s="21" t="s">
        <v>92</v>
      </c>
      <c r="D49" s="32"/>
      <c r="E49" s="9"/>
      <c r="F49" s="6">
        <v>750</v>
      </c>
      <c r="G49" s="3">
        <f t="shared" si="0"/>
        <v>0</v>
      </c>
      <c r="H49" s="7"/>
    </row>
    <row r="50" spans="1:8" s="33" customFormat="1" ht="21" customHeight="1">
      <c r="A50" s="55">
        <v>741</v>
      </c>
      <c r="B50" s="51">
        <v>150</v>
      </c>
      <c r="C50" s="21" t="s">
        <v>40</v>
      </c>
      <c r="D50" s="32"/>
      <c r="E50" s="9"/>
      <c r="F50" s="6">
        <v>640</v>
      </c>
      <c r="G50" s="3">
        <f t="shared" si="0"/>
        <v>0</v>
      </c>
      <c r="H50" s="7"/>
    </row>
    <row r="51" spans="1:8" s="33" customFormat="1" ht="18.75" customHeight="1">
      <c r="A51" s="55">
        <v>736</v>
      </c>
      <c r="B51" s="51">
        <v>150</v>
      </c>
      <c r="C51" s="21" t="s">
        <v>65</v>
      </c>
      <c r="D51" s="32"/>
      <c r="E51" s="9"/>
      <c r="F51" s="6">
        <v>720</v>
      </c>
      <c r="G51" s="3">
        <f t="shared" si="0"/>
        <v>0</v>
      </c>
      <c r="H51" s="7"/>
    </row>
    <row r="52" spans="1:8" s="33" customFormat="1" ht="21" customHeight="1">
      <c r="A52" s="55"/>
      <c r="B52" s="49"/>
      <c r="C52" s="84" t="s">
        <v>9</v>
      </c>
      <c r="D52" s="5" t="s">
        <v>74</v>
      </c>
      <c r="E52" s="9"/>
      <c r="F52" s="6">
        <f>H52*$F$177</f>
        <v>0</v>
      </c>
      <c r="G52" s="3">
        <f t="shared" si="0"/>
        <v>0</v>
      </c>
      <c r="H52" s="7"/>
    </row>
    <row r="53" spans="1:8" s="33" customFormat="1" ht="59.25" customHeight="1">
      <c r="A53" s="55">
        <v>754</v>
      </c>
      <c r="B53" s="53">
        <v>200</v>
      </c>
      <c r="C53" s="21" t="s">
        <v>94</v>
      </c>
      <c r="D53" s="5"/>
      <c r="E53" s="9"/>
      <c r="F53" s="6">
        <v>780</v>
      </c>
      <c r="G53" s="3">
        <f t="shared" si="0"/>
        <v>0</v>
      </c>
      <c r="H53" s="7"/>
    </row>
    <row r="54" spans="1:8" s="33" customFormat="1" ht="0.75" customHeight="1">
      <c r="A54" s="55">
        <v>1282</v>
      </c>
      <c r="B54" s="53">
        <v>250</v>
      </c>
      <c r="C54" s="22" t="s">
        <v>95</v>
      </c>
      <c r="D54" s="5"/>
      <c r="E54" s="9"/>
      <c r="F54" s="6">
        <v>300</v>
      </c>
      <c r="G54" s="3">
        <f t="shared" si="0"/>
        <v>0</v>
      </c>
      <c r="H54" s="7"/>
    </row>
    <row r="55" spans="1:8" s="33" customFormat="1" ht="32.25" customHeight="1">
      <c r="A55" s="55">
        <v>1767</v>
      </c>
      <c r="B55" s="53">
        <v>200</v>
      </c>
      <c r="C55" s="21" t="s">
        <v>96</v>
      </c>
      <c r="D55" s="5"/>
      <c r="E55" s="9"/>
      <c r="F55" s="6">
        <v>920</v>
      </c>
      <c r="G55" s="3">
        <f t="shared" si="0"/>
        <v>0</v>
      </c>
      <c r="H55" s="7"/>
    </row>
    <row r="56" spans="1:8" s="33" customFormat="1" ht="45">
      <c r="A56" s="55">
        <v>1673</v>
      </c>
      <c r="B56" s="53">
        <v>200</v>
      </c>
      <c r="C56" s="21" t="s">
        <v>97</v>
      </c>
      <c r="D56" s="5"/>
      <c r="E56" s="9"/>
      <c r="F56" s="6">
        <v>940</v>
      </c>
      <c r="G56" s="3">
        <f t="shared" si="0"/>
        <v>0</v>
      </c>
      <c r="H56" s="7"/>
    </row>
    <row r="57" spans="1:8" s="33" customFormat="1" ht="49.5" customHeight="1">
      <c r="A57" s="55">
        <v>1390</v>
      </c>
      <c r="B57" s="53">
        <v>270</v>
      </c>
      <c r="C57" s="22" t="s">
        <v>207</v>
      </c>
      <c r="D57" s="5"/>
      <c r="E57" s="9"/>
      <c r="F57" s="6">
        <v>950</v>
      </c>
      <c r="G57" s="3">
        <f t="shared" si="0"/>
        <v>0</v>
      </c>
      <c r="H57" s="7"/>
    </row>
    <row r="58" spans="1:8" s="33" customFormat="1" ht="0.75" customHeight="1">
      <c r="A58" s="55">
        <v>751</v>
      </c>
      <c r="B58" s="53">
        <v>200</v>
      </c>
      <c r="C58" s="21" t="s">
        <v>98</v>
      </c>
      <c r="D58" s="5"/>
      <c r="E58" s="9"/>
      <c r="F58" s="6">
        <v>310</v>
      </c>
      <c r="G58" s="3">
        <f t="shared" si="0"/>
        <v>0</v>
      </c>
      <c r="H58" s="7"/>
    </row>
    <row r="59" spans="1:8" s="33" customFormat="1" ht="45">
      <c r="A59" s="55">
        <v>1761</v>
      </c>
      <c r="B59" s="53">
        <v>200</v>
      </c>
      <c r="C59" s="21" t="s">
        <v>99</v>
      </c>
      <c r="D59" s="5"/>
      <c r="E59" s="9"/>
      <c r="F59" s="6">
        <v>840</v>
      </c>
      <c r="G59" s="3">
        <f t="shared" si="0"/>
        <v>0</v>
      </c>
      <c r="H59" s="7"/>
    </row>
    <row r="60" spans="1:8" s="33" customFormat="1" ht="33" customHeight="1">
      <c r="A60" s="55">
        <v>1183</v>
      </c>
      <c r="B60" s="53">
        <v>200</v>
      </c>
      <c r="C60" s="21" t="s">
        <v>100</v>
      </c>
      <c r="D60" s="5"/>
      <c r="E60" s="9"/>
      <c r="F60" s="6">
        <v>890</v>
      </c>
      <c r="G60" s="3">
        <f t="shared" si="0"/>
        <v>0</v>
      </c>
      <c r="H60" s="7"/>
    </row>
    <row r="61" spans="1:8" s="33" customFormat="1" ht="30" customHeight="1">
      <c r="A61" s="55">
        <v>1674</v>
      </c>
      <c r="B61" s="53">
        <v>200</v>
      </c>
      <c r="C61" s="21" t="s">
        <v>101</v>
      </c>
      <c r="D61" s="5"/>
      <c r="E61" s="9"/>
      <c r="F61" s="6">
        <v>870</v>
      </c>
      <c r="G61" s="3">
        <f t="shared" si="0"/>
        <v>0</v>
      </c>
      <c r="H61" s="7"/>
    </row>
    <row r="62" spans="1:8" s="33" customFormat="1" ht="26.25" customHeight="1">
      <c r="A62" s="55">
        <v>1768</v>
      </c>
      <c r="B62" s="53">
        <v>200</v>
      </c>
      <c r="C62" s="21" t="s">
        <v>103</v>
      </c>
      <c r="D62" s="5"/>
      <c r="E62" s="9"/>
      <c r="F62" s="6">
        <v>790</v>
      </c>
      <c r="G62" s="3">
        <f t="shared" si="0"/>
        <v>0</v>
      </c>
      <c r="H62" s="7"/>
    </row>
    <row r="63" spans="1:8" s="33" customFormat="1" ht="48.75" customHeight="1">
      <c r="A63" s="55">
        <v>1762</v>
      </c>
      <c r="B63" s="53">
        <v>180</v>
      </c>
      <c r="C63" s="21" t="s">
        <v>104</v>
      </c>
      <c r="D63" s="5"/>
      <c r="E63" s="9"/>
      <c r="F63" s="6">
        <v>780</v>
      </c>
      <c r="G63" s="3">
        <f t="shared" si="0"/>
        <v>0</v>
      </c>
      <c r="H63" s="7"/>
    </row>
    <row r="64" spans="1:8" s="33" customFormat="1" ht="45.75" customHeight="1">
      <c r="A64" s="55">
        <v>1389</v>
      </c>
      <c r="B64" s="53">
        <v>250</v>
      </c>
      <c r="C64" s="21" t="s">
        <v>158</v>
      </c>
      <c r="D64" s="5"/>
      <c r="E64" s="9"/>
      <c r="F64" s="6">
        <v>790</v>
      </c>
      <c r="G64" s="3">
        <f t="shared" si="0"/>
        <v>0</v>
      </c>
      <c r="H64" s="7"/>
    </row>
    <row r="65" spans="1:8" s="33" customFormat="1" ht="61.5" customHeight="1">
      <c r="A65" s="55">
        <v>760</v>
      </c>
      <c r="B65" s="53">
        <v>250</v>
      </c>
      <c r="C65" s="21" t="s">
        <v>160</v>
      </c>
      <c r="D65" s="5"/>
      <c r="E65" s="9"/>
      <c r="F65" s="6">
        <v>750</v>
      </c>
      <c r="G65" s="3">
        <f t="shared" si="0"/>
        <v>0</v>
      </c>
      <c r="H65" s="7"/>
    </row>
    <row r="66" spans="1:8" s="33" customFormat="1" ht="25.5" customHeight="1">
      <c r="A66" s="55">
        <v>1048</v>
      </c>
      <c r="B66" s="53">
        <v>150</v>
      </c>
      <c r="C66" s="21" t="s">
        <v>105</v>
      </c>
      <c r="D66" s="5"/>
      <c r="E66" s="9"/>
      <c r="F66" s="6">
        <v>520</v>
      </c>
      <c r="G66" s="3">
        <f t="shared" si="0"/>
        <v>0</v>
      </c>
      <c r="H66" s="7"/>
    </row>
    <row r="67" spans="1:8" s="33" customFormat="1" ht="36.75" customHeight="1">
      <c r="A67" s="55">
        <v>1766</v>
      </c>
      <c r="B67" s="53">
        <v>200</v>
      </c>
      <c r="C67" s="21" t="s">
        <v>159</v>
      </c>
      <c r="D67" s="5"/>
      <c r="E67" s="9"/>
      <c r="F67" s="6">
        <v>880</v>
      </c>
      <c r="G67" s="3">
        <f aca="true" t="shared" si="1" ref="G67:G144">E67*F67</f>
        <v>0</v>
      </c>
      <c r="H67" s="7"/>
    </row>
    <row r="68" spans="1:8" s="33" customFormat="1" ht="35.25" customHeight="1">
      <c r="A68" s="55">
        <v>1763</v>
      </c>
      <c r="B68" s="53">
        <v>250</v>
      </c>
      <c r="C68" s="21" t="s">
        <v>106</v>
      </c>
      <c r="D68" s="5"/>
      <c r="E68" s="9"/>
      <c r="F68" s="6">
        <v>720</v>
      </c>
      <c r="G68" s="3">
        <f t="shared" si="1"/>
        <v>0</v>
      </c>
      <c r="H68" s="7"/>
    </row>
    <row r="69" spans="1:8" s="33" customFormat="1" ht="27" customHeight="1">
      <c r="A69" s="55"/>
      <c r="B69" s="49"/>
      <c r="C69" s="84" t="s">
        <v>10</v>
      </c>
      <c r="D69" s="5"/>
      <c r="E69" s="9"/>
      <c r="F69" s="6">
        <f>H69*$F$177</f>
        <v>0</v>
      </c>
      <c r="G69" s="3">
        <f t="shared" si="1"/>
        <v>0</v>
      </c>
      <c r="H69" s="7"/>
    </row>
    <row r="70" spans="1:8" s="33" customFormat="1" ht="25.5" customHeight="1">
      <c r="A70" s="55"/>
      <c r="B70" s="54" t="s">
        <v>107</v>
      </c>
      <c r="C70" s="23" t="s">
        <v>185</v>
      </c>
      <c r="D70" s="10"/>
      <c r="E70" s="9"/>
      <c r="F70" s="6">
        <v>590</v>
      </c>
      <c r="G70" s="3">
        <f t="shared" si="1"/>
        <v>0</v>
      </c>
      <c r="H70" s="7"/>
    </row>
    <row r="71" spans="1:8" s="33" customFormat="1" ht="23.25" customHeight="1">
      <c r="A71" s="55"/>
      <c r="B71" s="54" t="s">
        <v>107</v>
      </c>
      <c r="C71" s="23" t="s">
        <v>186</v>
      </c>
      <c r="D71" s="10"/>
      <c r="E71" s="9"/>
      <c r="F71" s="6">
        <v>480</v>
      </c>
      <c r="G71" s="3">
        <f t="shared" si="1"/>
        <v>0</v>
      </c>
      <c r="H71" s="7"/>
    </row>
    <row r="72" spans="1:8" s="33" customFormat="1" ht="21.75" customHeight="1">
      <c r="A72" s="55">
        <v>1613</v>
      </c>
      <c r="B72" s="54" t="s">
        <v>107</v>
      </c>
      <c r="C72" s="23" t="s">
        <v>187</v>
      </c>
      <c r="D72" s="10"/>
      <c r="E72" s="9"/>
      <c r="F72" s="6">
        <v>480</v>
      </c>
      <c r="G72" s="3">
        <f t="shared" si="1"/>
        <v>0</v>
      </c>
      <c r="H72" s="7"/>
    </row>
    <row r="73" spans="1:8" s="33" customFormat="1" ht="0.75" customHeight="1">
      <c r="A73" s="55">
        <v>1399</v>
      </c>
      <c r="B73" s="54" t="s">
        <v>107</v>
      </c>
      <c r="C73" s="23"/>
      <c r="D73" s="10"/>
      <c r="E73" s="9"/>
      <c r="F73" s="6">
        <v>500</v>
      </c>
      <c r="G73" s="3">
        <f t="shared" si="1"/>
        <v>0</v>
      </c>
      <c r="H73" s="7"/>
    </row>
    <row r="74" spans="1:8" s="33" customFormat="1" ht="21.75" customHeight="1">
      <c r="A74" s="55">
        <v>1739</v>
      </c>
      <c r="B74" s="54" t="s">
        <v>107</v>
      </c>
      <c r="C74" s="23" t="s">
        <v>66</v>
      </c>
      <c r="D74" s="10"/>
      <c r="E74" s="9"/>
      <c r="F74" s="6">
        <v>480</v>
      </c>
      <c r="G74" s="3">
        <f t="shared" si="1"/>
        <v>0</v>
      </c>
      <c r="H74" s="7"/>
    </row>
    <row r="75" spans="1:8" s="33" customFormat="1" ht="23.25">
      <c r="A75" s="55" t="s">
        <v>72</v>
      </c>
      <c r="B75" s="54" t="s">
        <v>162</v>
      </c>
      <c r="C75" s="23" t="s">
        <v>161</v>
      </c>
      <c r="D75" s="10"/>
      <c r="E75" s="9"/>
      <c r="F75" s="6">
        <v>880</v>
      </c>
      <c r="G75" s="3">
        <f t="shared" si="1"/>
        <v>0</v>
      </c>
      <c r="H75" s="7"/>
    </row>
    <row r="76" spans="1:8" s="33" customFormat="1" ht="25.5" customHeight="1">
      <c r="A76" s="55">
        <v>1602</v>
      </c>
      <c r="B76" s="54" t="s">
        <v>168</v>
      </c>
      <c r="C76" s="23" t="s">
        <v>198</v>
      </c>
      <c r="D76" s="10"/>
      <c r="E76" s="9"/>
      <c r="F76" s="6">
        <v>680</v>
      </c>
      <c r="G76" s="3">
        <f t="shared" si="1"/>
        <v>0</v>
      </c>
      <c r="H76" s="7"/>
    </row>
    <row r="77" spans="1:8" s="33" customFormat="1" ht="30.75" customHeight="1">
      <c r="A77" s="55">
        <v>1601</v>
      </c>
      <c r="B77" s="54" t="s">
        <v>162</v>
      </c>
      <c r="C77" s="23" t="s">
        <v>163</v>
      </c>
      <c r="D77" s="10"/>
      <c r="E77" s="9"/>
      <c r="F77" s="6">
        <v>880</v>
      </c>
      <c r="G77" s="3">
        <f t="shared" si="1"/>
        <v>0</v>
      </c>
      <c r="H77" s="7"/>
    </row>
    <row r="78" spans="1:8" s="33" customFormat="1" ht="1.5" customHeight="1">
      <c r="A78" s="55">
        <v>1162</v>
      </c>
      <c r="B78" s="54" t="s">
        <v>41</v>
      </c>
      <c r="C78" s="23" t="s">
        <v>73</v>
      </c>
      <c r="D78" s="64"/>
      <c r="E78" s="9"/>
      <c r="F78" s="6">
        <v>200</v>
      </c>
      <c r="G78" s="3">
        <f t="shared" si="1"/>
        <v>0</v>
      </c>
      <c r="H78" s="7"/>
    </row>
    <row r="79" spans="1:8" s="33" customFormat="1" ht="27.75" customHeight="1">
      <c r="A79" s="55">
        <v>1616</v>
      </c>
      <c r="B79" s="54" t="s">
        <v>162</v>
      </c>
      <c r="C79" s="23" t="s">
        <v>196</v>
      </c>
      <c r="D79" s="10"/>
      <c r="E79" s="9"/>
      <c r="F79" s="6">
        <v>670</v>
      </c>
      <c r="G79" s="3">
        <f t="shared" si="1"/>
        <v>0</v>
      </c>
      <c r="H79" s="7"/>
    </row>
    <row r="80" spans="1:8" s="33" customFormat="1" ht="32.25" customHeight="1" hidden="1">
      <c r="A80" s="55">
        <v>1706</v>
      </c>
      <c r="B80" s="54" t="s">
        <v>162</v>
      </c>
      <c r="C80" s="23" t="s">
        <v>164</v>
      </c>
      <c r="D80" s="10"/>
      <c r="E80" s="9"/>
      <c r="F80" s="6">
        <v>750</v>
      </c>
      <c r="G80" s="3">
        <f t="shared" si="1"/>
        <v>0</v>
      </c>
      <c r="H80" s="7"/>
    </row>
    <row r="81" spans="1:8" s="33" customFormat="1" ht="24" customHeight="1">
      <c r="A81" s="55"/>
      <c r="B81" s="54" t="s">
        <v>168</v>
      </c>
      <c r="C81" s="23" t="s">
        <v>169</v>
      </c>
      <c r="D81" s="10"/>
      <c r="E81" s="9"/>
      <c r="F81" s="6">
        <v>750</v>
      </c>
      <c r="G81" s="3">
        <f t="shared" si="1"/>
        <v>0</v>
      </c>
      <c r="H81" s="7"/>
    </row>
    <row r="82" spans="1:8" s="33" customFormat="1" ht="29.25" customHeight="1">
      <c r="A82" s="55"/>
      <c r="B82" s="54" t="s">
        <v>29</v>
      </c>
      <c r="C82" s="23" t="s">
        <v>109</v>
      </c>
      <c r="D82" s="10"/>
      <c r="E82" s="9"/>
      <c r="F82" s="6">
        <v>540</v>
      </c>
      <c r="G82" s="3">
        <f t="shared" si="1"/>
        <v>0</v>
      </c>
      <c r="H82" s="7"/>
    </row>
    <row r="83" spans="1:8" s="33" customFormat="1" ht="24" customHeight="1">
      <c r="A83" s="55"/>
      <c r="B83" s="53"/>
      <c r="C83" s="84" t="s">
        <v>110</v>
      </c>
      <c r="D83" s="5"/>
      <c r="E83" s="9"/>
      <c r="F83" s="6">
        <f>H83*$F$177</f>
        <v>0</v>
      </c>
      <c r="G83" s="3">
        <f t="shared" si="1"/>
        <v>0</v>
      </c>
      <c r="H83" s="7"/>
    </row>
    <row r="84" spans="1:8" s="33" customFormat="1" ht="22.5" customHeight="1">
      <c r="A84" s="55"/>
      <c r="B84" s="53"/>
      <c r="C84" s="87" t="s">
        <v>11</v>
      </c>
      <c r="D84" s="5"/>
      <c r="E84" s="9"/>
      <c r="F84" s="6">
        <f>H84*$F$177</f>
        <v>0</v>
      </c>
      <c r="G84" s="3">
        <f t="shared" si="1"/>
        <v>0</v>
      </c>
      <c r="H84" s="7"/>
    </row>
    <row r="85" spans="1:8" s="33" customFormat="1" ht="24" customHeight="1">
      <c r="A85" s="55">
        <v>63</v>
      </c>
      <c r="B85" s="49" t="s">
        <v>111</v>
      </c>
      <c r="C85" s="21" t="s">
        <v>112</v>
      </c>
      <c r="D85" s="5"/>
      <c r="E85" s="9"/>
      <c r="F85" s="6">
        <v>1600</v>
      </c>
      <c r="G85" s="3">
        <f t="shared" si="1"/>
        <v>0</v>
      </c>
      <c r="H85" s="7"/>
    </row>
    <row r="86" spans="1:8" s="33" customFormat="1" ht="25.5" customHeight="1">
      <c r="A86" s="55">
        <v>1700</v>
      </c>
      <c r="B86" s="51">
        <v>170</v>
      </c>
      <c r="C86" s="21" t="s">
        <v>113</v>
      </c>
      <c r="D86" s="8"/>
      <c r="E86" s="9"/>
      <c r="F86" s="6">
        <v>1400</v>
      </c>
      <c r="G86" s="3">
        <f t="shared" si="1"/>
        <v>0</v>
      </c>
      <c r="H86" s="7"/>
    </row>
    <row r="87" spans="1:8" s="33" customFormat="1" ht="23.25" customHeight="1">
      <c r="A87" s="55">
        <v>1352</v>
      </c>
      <c r="B87" s="51">
        <v>250</v>
      </c>
      <c r="C87" s="21" t="s">
        <v>114</v>
      </c>
      <c r="D87" s="8"/>
      <c r="E87" s="9"/>
      <c r="F87" s="6">
        <v>1600</v>
      </c>
      <c r="G87" s="3">
        <f t="shared" si="1"/>
        <v>0</v>
      </c>
      <c r="H87" s="7"/>
    </row>
    <row r="88" spans="1:8" s="33" customFormat="1" ht="25.5" customHeight="1">
      <c r="A88" s="55">
        <v>1883</v>
      </c>
      <c r="B88" s="51" t="s">
        <v>108</v>
      </c>
      <c r="C88" s="21" t="s">
        <v>115</v>
      </c>
      <c r="D88" s="8"/>
      <c r="E88" s="9"/>
      <c r="F88" s="6">
        <v>1060</v>
      </c>
      <c r="G88" s="3">
        <f t="shared" si="1"/>
        <v>0</v>
      </c>
      <c r="H88" s="7"/>
    </row>
    <row r="89" spans="1:8" s="33" customFormat="1" ht="26.25" customHeight="1">
      <c r="A89" s="55">
        <v>1687</v>
      </c>
      <c r="B89" s="51" t="s">
        <v>108</v>
      </c>
      <c r="C89" s="21" t="s">
        <v>116</v>
      </c>
      <c r="D89" s="8"/>
      <c r="E89" s="9"/>
      <c r="F89" s="6">
        <v>1400</v>
      </c>
      <c r="G89" s="3">
        <f t="shared" si="1"/>
        <v>0</v>
      </c>
      <c r="H89" s="7"/>
    </row>
    <row r="90" spans="1:8" s="33" customFormat="1" ht="26.25" customHeight="1">
      <c r="A90" s="55">
        <v>1274</v>
      </c>
      <c r="B90" s="51" t="s">
        <v>108</v>
      </c>
      <c r="C90" s="21" t="s">
        <v>117</v>
      </c>
      <c r="D90" s="62"/>
      <c r="E90" s="9"/>
      <c r="F90" s="6">
        <v>1300</v>
      </c>
      <c r="G90" s="3">
        <f t="shared" si="1"/>
        <v>0</v>
      </c>
      <c r="H90" s="7"/>
    </row>
    <row r="91" spans="1:8" s="33" customFormat="1" ht="30" customHeight="1">
      <c r="A91" s="55">
        <v>1460</v>
      </c>
      <c r="B91" s="51" t="s">
        <v>108</v>
      </c>
      <c r="C91" s="21" t="s">
        <v>118</v>
      </c>
      <c r="D91" s="8"/>
      <c r="E91" s="9"/>
      <c r="F91" s="6">
        <v>1300</v>
      </c>
      <c r="G91" s="3">
        <f t="shared" si="1"/>
        <v>0</v>
      </c>
      <c r="H91" s="7"/>
    </row>
    <row r="92" spans="1:8" s="33" customFormat="1" ht="27" customHeight="1">
      <c r="A92" s="55">
        <v>1362</v>
      </c>
      <c r="B92" s="51" t="s">
        <v>108</v>
      </c>
      <c r="C92" s="21" t="s">
        <v>119</v>
      </c>
      <c r="D92" s="8"/>
      <c r="E92" s="9"/>
      <c r="F92" s="6">
        <v>1480</v>
      </c>
      <c r="G92" s="3">
        <f t="shared" si="1"/>
        <v>0</v>
      </c>
      <c r="H92" s="7"/>
    </row>
    <row r="93" spans="1:8" s="33" customFormat="1" ht="23.25" customHeight="1">
      <c r="A93" s="55">
        <v>1764</v>
      </c>
      <c r="B93" s="51">
        <v>250</v>
      </c>
      <c r="C93" s="21" t="s">
        <v>120</v>
      </c>
      <c r="D93" s="8"/>
      <c r="E93" s="9"/>
      <c r="F93" s="6">
        <v>1350</v>
      </c>
      <c r="G93" s="3">
        <f t="shared" si="1"/>
        <v>0</v>
      </c>
      <c r="H93" s="7"/>
    </row>
    <row r="94" spans="1:8" s="33" customFormat="1" ht="31.5" customHeight="1">
      <c r="A94" s="55">
        <v>1660</v>
      </c>
      <c r="B94" s="51">
        <v>200</v>
      </c>
      <c r="C94" s="21" t="s">
        <v>121</v>
      </c>
      <c r="D94" s="8"/>
      <c r="E94" s="9"/>
      <c r="F94" s="6">
        <v>990</v>
      </c>
      <c r="G94" s="3">
        <f t="shared" si="1"/>
        <v>0</v>
      </c>
      <c r="H94" s="7"/>
    </row>
    <row r="95" spans="1:8" s="33" customFormat="1" ht="23.25" customHeight="1">
      <c r="A95" s="55"/>
      <c r="B95" s="53"/>
      <c r="C95" s="87" t="s">
        <v>150</v>
      </c>
      <c r="D95" s="9"/>
      <c r="E95" s="9"/>
      <c r="F95" s="6">
        <f>H95*$F$177</f>
        <v>0</v>
      </c>
      <c r="G95" s="3">
        <f t="shared" si="1"/>
        <v>0</v>
      </c>
      <c r="H95" s="7"/>
    </row>
    <row r="96" spans="1:8" s="33" customFormat="1" ht="0.75" customHeight="1">
      <c r="A96" s="55">
        <v>1765</v>
      </c>
      <c r="B96" s="51" t="s">
        <v>122</v>
      </c>
      <c r="C96" s="21" t="s">
        <v>123</v>
      </c>
      <c r="D96" s="8"/>
      <c r="E96" s="9"/>
      <c r="F96" s="6">
        <v>300</v>
      </c>
      <c r="G96" s="3">
        <f t="shared" si="1"/>
        <v>0</v>
      </c>
      <c r="H96" s="7"/>
    </row>
    <row r="97" spans="1:8" s="33" customFormat="1" ht="33.75" customHeight="1">
      <c r="A97" s="55"/>
      <c r="B97" s="51">
        <v>170</v>
      </c>
      <c r="C97" s="21" t="s">
        <v>153</v>
      </c>
      <c r="D97" s="8"/>
      <c r="E97" s="9"/>
      <c r="F97" s="6">
        <v>1900</v>
      </c>
      <c r="G97" s="3">
        <f t="shared" si="1"/>
        <v>0</v>
      </c>
      <c r="H97" s="7"/>
    </row>
    <row r="98" spans="1:8" s="33" customFormat="1" ht="30.75" customHeight="1">
      <c r="A98" s="55" t="s">
        <v>58</v>
      </c>
      <c r="B98" s="51">
        <v>300</v>
      </c>
      <c r="C98" s="63" t="s">
        <v>165</v>
      </c>
      <c r="D98" s="8"/>
      <c r="E98" s="9"/>
      <c r="F98" s="6">
        <v>2100</v>
      </c>
      <c r="G98" s="3">
        <f t="shared" si="1"/>
        <v>0</v>
      </c>
      <c r="H98" s="7"/>
    </row>
    <row r="99" spans="1:8" s="33" customFormat="1" ht="38.25" customHeight="1">
      <c r="A99" s="55">
        <v>1771</v>
      </c>
      <c r="B99" s="51" t="s">
        <v>166</v>
      </c>
      <c r="C99" s="21" t="s">
        <v>167</v>
      </c>
      <c r="D99" s="8"/>
      <c r="E99" s="9"/>
      <c r="F99" s="6">
        <v>1200</v>
      </c>
      <c r="G99" s="3">
        <f t="shared" si="1"/>
        <v>0</v>
      </c>
      <c r="H99" s="7"/>
    </row>
    <row r="100" spans="1:8" s="33" customFormat="1" ht="0.75" customHeight="1">
      <c r="A100" s="55">
        <v>388</v>
      </c>
      <c r="B100" s="51">
        <v>260</v>
      </c>
      <c r="C100" s="21" t="s">
        <v>149</v>
      </c>
      <c r="D100" s="8"/>
      <c r="E100" s="9"/>
      <c r="F100" s="6">
        <v>300</v>
      </c>
      <c r="G100" s="3">
        <f t="shared" si="1"/>
        <v>0</v>
      </c>
      <c r="H100" s="7"/>
    </row>
    <row r="101" spans="1:8" s="33" customFormat="1" ht="28.5" customHeight="1">
      <c r="A101" s="55">
        <v>1773</v>
      </c>
      <c r="B101" s="51" t="s">
        <v>108</v>
      </c>
      <c r="C101" s="21" t="s">
        <v>176</v>
      </c>
      <c r="D101" s="8"/>
      <c r="E101" s="9"/>
      <c r="F101" s="6">
        <v>920</v>
      </c>
      <c r="G101" s="3">
        <f t="shared" si="1"/>
        <v>0</v>
      </c>
      <c r="H101" s="7"/>
    </row>
    <row r="102" spans="1:8" s="33" customFormat="1" ht="31.5" customHeight="1">
      <c r="A102" s="55"/>
      <c r="B102" s="51">
        <v>180</v>
      </c>
      <c r="C102" s="21" t="s">
        <v>192</v>
      </c>
      <c r="D102" s="8"/>
      <c r="E102" s="9"/>
      <c r="F102" s="6">
        <v>1400</v>
      </c>
      <c r="G102" s="3">
        <f t="shared" si="1"/>
        <v>0</v>
      </c>
      <c r="H102" s="7"/>
    </row>
    <row r="103" spans="1:8" s="33" customFormat="1" ht="0.75" customHeight="1">
      <c r="A103" s="55"/>
      <c r="B103" s="51">
        <v>250</v>
      </c>
      <c r="C103" s="21" t="s">
        <v>154</v>
      </c>
      <c r="D103" s="8"/>
      <c r="E103" s="9"/>
      <c r="F103" s="6">
        <v>350</v>
      </c>
      <c r="G103" s="3">
        <f t="shared" si="1"/>
        <v>0</v>
      </c>
      <c r="H103" s="7"/>
    </row>
    <row r="104" spans="1:8" s="33" customFormat="1" ht="36" customHeight="1">
      <c r="A104" s="55">
        <v>382</v>
      </c>
      <c r="B104" s="51" t="s">
        <v>152</v>
      </c>
      <c r="C104" s="21" t="s">
        <v>51</v>
      </c>
      <c r="D104" s="8"/>
      <c r="E104" s="9"/>
      <c r="F104" s="6">
        <v>1100</v>
      </c>
      <c r="G104" s="3">
        <f t="shared" si="1"/>
        <v>0</v>
      </c>
      <c r="H104" s="7"/>
    </row>
    <row r="105" spans="1:8" s="33" customFormat="1" ht="30" hidden="1">
      <c r="A105" s="55">
        <v>1754</v>
      </c>
      <c r="B105" s="51">
        <v>350</v>
      </c>
      <c r="C105" s="21" t="s">
        <v>75</v>
      </c>
      <c r="D105" s="8"/>
      <c r="E105" s="9"/>
      <c r="F105" s="6">
        <v>580</v>
      </c>
      <c r="G105" s="3">
        <f t="shared" si="1"/>
        <v>0</v>
      </c>
      <c r="H105" s="7"/>
    </row>
    <row r="106" spans="1:8" s="33" customFormat="1" ht="15.75" hidden="1">
      <c r="A106" s="55">
        <v>1395</v>
      </c>
      <c r="B106" s="51" t="s">
        <v>68</v>
      </c>
      <c r="C106" s="21" t="s">
        <v>67</v>
      </c>
      <c r="D106" s="8"/>
      <c r="E106" s="9"/>
      <c r="F106" s="6">
        <v>450</v>
      </c>
      <c r="G106" s="3">
        <f t="shared" si="1"/>
        <v>0</v>
      </c>
      <c r="H106" s="7"/>
    </row>
    <row r="107" spans="1:8" s="33" customFormat="1" ht="20.25" customHeight="1">
      <c r="A107" s="55"/>
      <c r="B107" s="51"/>
      <c r="C107" s="86" t="s">
        <v>134</v>
      </c>
      <c r="D107" s="8"/>
      <c r="E107" s="9"/>
      <c r="F107" s="6"/>
      <c r="G107" s="3">
        <f t="shared" si="1"/>
        <v>0</v>
      </c>
      <c r="H107" s="7"/>
    </row>
    <row r="108" spans="1:8" s="33" customFormat="1" ht="27" customHeight="1">
      <c r="A108" s="55"/>
      <c r="B108" s="51">
        <v>150</v>
      </c>
      <c r="C108" s="21" t="s">
        <v>135</v>
      </c>
      <c r="D108" s="8"/>
      <c r="E108" s="9"/>
      <c r="F108" s="6">
        <v>200</v>
      </c>
      <c r="G108" s="3">
        <f t="shared" si="1"/>
        <v>0</v>
      </c>
      <c r="H108" s="7"/>
    </row>
    <row r="109" spans="1:8" s="33" customFormat="1" ht="23.25" customHeight="1">
      <c r="A109" s="55"/>
      <c r="B109" s="51">
        <v>150</v>
      </c>
      <c r="C109" s="21" t="s">
        <v>136</v>
      </c>
      <c r="D109" s="8"/>
      <c r="E109" s="9"/>
      <c r="F109" s="6">
        <v>170</v>
      </c>
      <c r="G109" s="3">
        <f t="shared" si="1"/>
        <v>0</v>
      </c>
      <c r="H109" s="7"/>
    </row>
    <row r="110" spans="1:8" s="33" customFormat="1" ht="21.75" customHeight="1">
      <c r="A110" s="55"/>
      <c r="B110" s="51">
        <v>150</v>
      </c>
      <c r="C110" s="21" t="s">
        <v>137</v>
      </c>
      <c r="D110" s="95"/>
      <c r="E110" s="9"/>
      <c r="F110" s="6">
        <v>180</v>
      </c>
      <c r="G110" s="3">
        <f t="shared" si="1"/>
        <v>0</v>
      </c>
      <c r="H110" s="7"/>
    </row>
    <row r="111" spans="1:8" s="33" customFormat="1" ht="22.5" customHeight="1">
      <c r="A111" s="55"/>
      <c r="B111" s="51">
        <v>150</v>
      </c>
      <c r="C111" s="21" t="s">
        <v>138</v>
      </c>
      <c r="D111" s="8"/>
      <c r="E111" s="9"/>
      <c r="F111" s="6">
        <v>350</v>
      </c>
      <c r="G111" s="3">
        <f t="shared" si="1"/>
        <v>0</v>
      </c>
      <c r="H111" s="7"/>
    </row>
    <row r="112" spans="1:8" s="33" customFormat="1" ht="27" customHeight="1">
      <c r="A112" s="55"/>
      <c r="B112" s="51">
        <v>250</v>
      </c>
      <c r="C112" s="21" t="s">
        <v>139</v>
      </c>
      <c r="D112" s="8"/>
      <c r="E112" s="9"/>
      <c r="F112" s="6">
        <v>200</v>
      </c>
      <c r="G112" s="3">
        <f t="shared" si="1"/>
        <v>0</v>
      </c>
      <c r="H112" s="7"/>
    </row>
    <row r="113" spans="1:8" s="33" customFormat="1" ht="24" customHeight="1">
      <c r="A113" s="55">
        <v>1251</v>
      </c>
      <c r="B113" s="51">
        <v>150</v>
      </c>
      <c r="C113" s="21" t="s">
        <v>140</v>
      </c>
      <c r="D113" s="8"/>
      <c r="E113" s="9"/>
      <c r="F113" s="6">
        <v>180</v>
      </c>
      <c r="G113" s="3">
        <f t="shared" si="1"/>
        <v>0</v>
      </c>
      <c r="H113" s="7"/>
    </row>
    <row r="114" spans="1:8" s="33" customFormat="1" ht="21" customHeight="1">
      <c r="A114" s="55"/>
      <c r="B114" s="51"/>
      <c r="C114" s="86" t="s">
        <v>69</v>
      </c>
      <c r="D114" s="8"/>
      <c r="E114" s="9"/>
      <c r="F114" s="6"/>
      <c r="G114" s="3">
        <f t="shared" si="1"/>
        <v>0</v>
      </c>
      <c r="H114" s="7"/>
    </row>
    <row r="115" spans="1:8" s="33" customFormat="1" ht="27" customHeight="1">
      <c r="A115" s="55"/>
      <c r="B115" s="51">
        <v>170</v>
      </c>
      <c r="C115" s="61" t="s">
        <v>206</v>
      </c>
      <c r="D115" s="8"/>
      <c r="E115" s="9"/>
      <c r="F115" s="6">
        <v>1400</v>
      </c>
      <c r="G115" s="3">
        <f t="shared" si="1"/>
        <v>0</v>
      </c>
      <c r="H115" s="7"/>
    </row>
    <row r="116" spans="1:8" s="33" customFormat="1" ht="24" customHeight="1">
      <c r="A116" s="55">
        <v>777</v>
      </c>
      <c r="B116" s="51">
        <v>170</v>
      </c>
      <c r="C116" s="61" t="s">
        <v>127</v>
      </c>
      <c r="D116" s="8"/>
      <c r="E116" s="9"/>
      <c r="F116" s="6">
        <v>750</v>
      </c>
      <c r="G116" s="3">
        <f t="shared" si="1"/>
        <v>0</v>
      </c>
      <c r="H116" s="7"/>
    </row>
    <row r="117" spans="1:8" s="33" customFormat="1" ht="24" customHeight="1">
      <c r="A117" s="55">
        <v>775</v>
      </c>
      <c r="B117" s="51">
        <v>170</v>
      </c>
      <c r="C117" s="61" t="s">
        <v>128</v>
      </c>
      <c r="D117" s="8"/>
      <c r="E117" s="9"/>
      <c r="F117" s="6">
        <v>1100</v>
      </c>
      <c r="G117" s="3">
        <f t="shared" si="1"/>
        <v>0</v>
      </c>
      <c r="H117" s="7"/>
    </row>
    <row r="118" spans="1:8" s="33" customFormat="1" ht="0.75" customHeight="1">
      <c r="A118" s="55">
        <v>778</v>
      </c>
      <c r="B118" s="51">
        <v>170</v>
      </c>
      <c r="C118" s="61" t="s">
        <v>129</v>
      </c>
      <c r="D118" s="8"/>
      <c r="E118" s="9"/>
      <c r="F118" s="6">
        <v>330</v>
      </c>
      <c r="G118" s="3">
        <f t="shared" si="1"/>
        <v>0</v>
      </c>
      <c r="H118" s="7"/>
    </row>
    <row r="119" spans="1:8" s="33" customFormat="1" ht="28.5" customHeight="1">
      <c r="A119" s="55">
        <v>776</v>
      </c>
      <c r="B119" s="51">
        <v>170</v>
      </c>
      <c r="C119" s="61" t="s">
        <v>201</v>
      </c>
      <c r="D119" s="8"/>
      <c r="E119" s="9"/>
      <c r="F119" s="6">
        <v>1300</v>
      </c>
      <c r="G119" s="3">
        <f>E119*F119</f>
        <v>0</v>
      </c>
      <c r="H119" s="7"/>
    </row>
    <row r="120" spans="1:8" s="33" customFormat="1" ht="0.75" customHeight="1">
      <c r="A120" s="55"/>
      <c r="B120" s="51">
        <v>170</v>
      </c>
      <c r="C120" s="61" t="s">
        <v>130</v>
      </c>
      <c r="D120" s="8"/>
      <c r="E120" s="9"/>
      <c r="F120" s="6">
        <v>250</v>
      </c>
      <c r="G120" s="3">
        <f>E120*F120</f>
        <v>0</v>
      </c>
      <c r="H120" s="7"/>
    </row>
    <row r="121" spans="1:8" s="33" customFormat="1" ht="23.25" customHeight="1">
      <c r="A121" s="55">
        <v>779</v>
      </c>
      <c r="B121" s="51">
        <v>170</v>
      </c>
      <c r="C121" s="61" t="s">
        <v>197</v>
      </c>
      <c r="D121" s="8"/>
      <c r="E121" s="9"/>
      <c r="F121" s="6">
        <v>800</v>
      </c>
      <c r="G121" s="3">
        <f t="shared" si="1"/>
        <v>0</v>
      </c>
      <c r="H121" s="7"/>
    </row>
    <row r="122" spans="1:8" s="33" customFormat="1" ht="1.5" customHeight="1">
      <c r="A122" s="55">
        <v>1654</v>
      </c>
      <c r="B122" s="51">
        <v>170</v>
      </c>
      <c r="C122" s="61" t="s">
        <v>131</v>
      </c>
      <c r="D122" s="8"/>
      <c r="E122" s="9"/>
      <c r="F122" s="6">
        <v>330</v>
      </c>
      <c r="G122" s="3">
        <f t="shared" si="1"/>
        <v>0</v>
      </c>
      <c r="H122" s="7"/>
    </row>
    <row r="123" spans="1:8" s="33" customFormat="1" ht="30" customHeight="1">
      <c r="A123" s="55">
        <v>1656</v>
      </c>
      <c r="B123" s="51">
        <v>170</v>
      </c>
      <c r="C123" s="21" t="s">
        <v>124</v>
      </c>
      <c r="D123" s="8"/>
      <c r="E123" s="9"/>
      <c r="F123" s="6">
        <v>790</v>
      </c>
      <c r="G123" s="3">
        <f t="shared" si="1"/>
        <v>0</v>
      </c>
      <c r="H123" s="7"/>
    </row>
    <row r="124" spans="1:8" s="33" customFormat="1" ht="25.5" customHeight="1">
      <c r="A124" s="55"/>
      <c r="B124" s="51">
        <v>100</v>
      </c>
      <c r="C124" s="21" t="s">
        <v>132</v>
      </c>
      <c r="D124" s="8"/>
      <c r="E124" s="9"/>
      <c r="F124" s="6">
        <v>380</v>
      </c>
      <c r="G124" s="3">
        <f t="shared" si="1"/>
        <v>0</v>
      </c>
      <c r="H124" s="7"/>
    </row>
    <row r="125" spans="1:8" s="33" customFormat="1" ht="24" customHeight="1">
      <c r="A125" s="55"/>
      <c r="B125" s="51">
        <v>170</v>
      </c>
      <c r="C125" s="21" t="s">
        <v>126</v>
      </c>
      <c r="D125" s="8"/>
      <c r="E125" s="9"/>
      <c r="F125" s="6">
        <v>280</v>
      </c>
      <c r="G125" s="3">
        <f t="shared" si="1"/>
        <v>0</v>
      </c>
      <c r="H125" s="7"/>
    </row>
    <row r="126" spans="1:8" s="33" customFormat="1" ht="32.25" customHeight="1">
      <c r="A126" s="55" t="s">
        <v>71</v>
      </c>
      <c r="B126" s="51">
        <v>200</v>
      </c>
      <c r="C126" s="21" t="s">
        <v>125</v>
      </c>
      <c r="D126" s="62"/>
      <c r="E126" s="9"/>
      <c r="F126" s="6">
        <v>550</v>
      </c>
      <c r="G126" s="3">
        <f t="shared" si="1"/>
        <v>0</v>
      </c>
      <c r="H126" s="7"/>
    </row>
    <row r="127" spans="1:8" s="33" customFormat="1" ht="32.25" customHeight="1">
      <c r="A127" s="55"/>
      <c r="B127" s="51"/>
      <c r="C127" s="86" t="s">
        <v>141</v>
      </c>
      <c r="D127" s="62"/>
      <c r="E127" s="9"/>
      <c r="F127" s="6"/>
      <c r="G127" s="3">
        <f t="shared" si="1"/>
        <v>0</v>
      </c>
      <c r="H127" s="7"/>
    </row>
    <row r="128" spans="1:8" s="33" customFormat="1" ht="24" customHeight="1">
      <c r="A128" s="55"/>
      <c r="B128" s="51">
        <v>50</v>
      </c>
      <c r="C128" s="21" t="s">
        <v>142</v>
      </c>
      <c r="D128" s="62"/>
      <c r="E128" s="9"/>
      <c r="F128" s="6">
        <v>100</v>
      </c>
      <c r="G128" s="3">
        <f t="shared" si="1"/>
        <v>0</v>
      </c>
      <c r="H128" s="7"/>
    </row>
    <row r="129" spans="1:8" s="33" customFormat="1" ht="23.25" customHeight="1">
      <c r="A129" s="55"/>
      <c r="B129" s="51">
        <v>50</v>
      </c>
      <c r="C129" s="21" t="s">
        <v>143</v>
      </c>
      <c r="D129" s="62"/>
      <c r="E129" s="9"/>
      <c r="F129" s="6">
        <v>100</v>
      </c>
      <c r="G129" s="3">
        <f t="shared" si="1"/>
        <v>0</v>
      </c>
      <c r="H129" s="7"/>
    </row>
    <row r="130" spans="1:8" s="33" customFormat="1" ht="23.25" customHeight="1">
      <c r="A130" s="55"/>
      <c r="B130" s="51">
        <v>50</v>
      </c>
      <c r="C130" s="21" t="s">
        <v>144</v>
      </c>
      <c r="D130" s="62"/>
      <c r="E130" s="9"/>
      <c r="F130" s="6">
        <v>100</v>
      </c>
      <c r="G130" s="3">
        <f t="shared" si="1"/>
        <v>0</v>
      </c>
      <c r="H130" s="7"/>
    </row>
    <row r="131" spans="1:8" s="33" customFormat="1" ht="24" customHeight="1">
      <c r="A131" s="55"/>
      <c r="B131" s="51">
        <v>50</v>
      </c>
      <c r="C131" s="21" t="s">
        <v>145</v>
      </c>
      <c r="D131" s="62"/>
      <c r="E131" s="9"/>
      <c r="F131" s="6">
        <v>100</v>
      </c>
      <c r="G131" s="3">
        <f t="shared" si="1"/>
        <v>0</v>
      </c>
      <c r="H131" s="7"/>
    </row>
    <row r="132" spans="1:8" s="33" customFormat="1" ht="24" customHeight="1">
      <c r="A132" s="55"/>
      <c r="B132" s="51">
        <v>50</v>
      </c>
      <c r="C132" s="21" t="s">
        <v>146</v>
      </c>
      <c r="D132" s="62"/>
      <c r="E132" s="9"/>
      <c r="F132" s="6">
        <v>100</v>
      </c>
      <c r="G132" s="3">
        <f t="shared" si="1"/>
        <v>0</v>
      </c>
      <c r="H132" s="7"/>
    </row>
    <row r="133" spans="1:8" s="33" customFormat="1" ht="27.75" customHeight="1">
      <c r="A133" s="55"/>
      <c r="B133" s="51">
        <v>50</v>
      </c>
      <c r="C133" s="21" t="s">
        <v>147</v>
      </c>
      <c r="D133" s="62"/>
      <c r="E133" s="9"/>
      <c r="F133" s="6">
        <v>100</v>
      </c>
      <c r="G133" s="3">
        <f t="shared" si="1"/>
        <v>0</v>
      </c>
      <c r="H133" s="7"/>
    </row>
    <row r="134" spans="1:8" s="33" customFormat="1" ht="23.25" customHeight="1">
      <c r="A134" s="55"/>
      <c r="B134" s="51"/>
      <c r="C134" s="84" t="s">
        <v>12</v>
      </c>
      <c r="D134" s="8"/>
      <c r="E134" s="9"/>
      <c r="F134" s="6"/>
      <c r="G134" s="3">
        <f t="shared" si="1"/>
        <v>0</v>
      </c>
      <c r="H134" s="7"/>
    </row>
    <row r="135" spans="1:8" s="33" customFormat="1" ht="45">
      <c r="A135" s="55">
        <v>716</v>
      </c>
      <c r="B135" s="51" t="s">
        <v>77</v>
      </c>
      <c r="C135" s="21" t="s">
        <v>59</v>
      </c>
      <c r="D135" s="8" t="s">
        <v>43</v>
      </c>
      <c r="E135" s="9"/>
      <c r="F135" s="6">
        <v>11700</v>
      </c>
      <c r="G135" s="3">
        <f t="shared" si="1"/>
        <v>0</v>
      </c>
      <c r="H135" s="7"/>
    </row>
    <row r="136" spans="1:8" s="33" customFormat="1" ht="34.5" customHeight="1">
      <c r="A136" s="55">
        <v>717</v>
      </c>
      <c r="B136" s="51" t="s">
        <v>46</v>
      </c>
      <c r="C136" s="21" t="s">
        <v>173</v>
      </c>
      <c r="D136" s="8" t="s">
        <v>43</v>
      </c>
      <c r="E136" s="9"/>
      <c r="F136" s="6">
        <v>7500</v>
      </c>
      <c r="G136" s="3">
        <f t="shared" si="1"/>
        <v>0</v>
      </c>
      <c r="H136" s="7"/>
    </row>
    <row r="137" spans="1:8" s="33" customFormat="1" ht="75">
      <c r="A137" s="55">
        <v>719</v>
      </c>
      <c r="B137" s="51" t="s">
        <v>45</v>
      </c>
      <c r="C137" s="21" t="s">
        <v>42</v>
      </c>
      <c r="D137" s="8" t="s">
        <v>43</v>
      </c>
      <c r="E137" s="9"/>
      <c r="F137" s="6">
        <v>14500</v>
      </c>
      <c r="G137" s="3">
        <f t="shared" si="1"/>
        <v>0</v>
      </c>
      <c r="H137" s="7"/>
    </row>
    <row r="138" spans="1:8" s="33" customFormat="1" ht="0.75" customHeight="1">
      <c r="A138" s="55"/>
      <c r="B138" s="51"/>
      <c r="C138" s="21"/>
      <c r="D138" s="8"/>
      <c r="E138" s="9"/>
      <c r="F138" s="6"/>
      <c r="G138" s="3">
        <f t="shared" si="1"/>
        <v>0</v>
      </c>
      <c r="H138" s="7"/>
    </row>
    <row r="139" spans="1:8" s="33" customFormat="1" ht="38.25" customHeight="1">
      <c r="A139" s="55">
        <v>721</v>
      </c>
      <c r="B139" s="51">
        <v>1.3</v>
      </c>
      <c r="C139" s="21" t="s">
        <v>76</v>
      </c>
      <c r="D139" s="8"/>
      <c r="E139" s="9"/>
      <c r="F139" s="6">
        <v>5200</v>
      </c>
      <c r="G139" s="3">
        <f t="shared" si="1"/>
        <v>0</v>
      </c>
      <c r="H139" s="7"/>
    </row>
    <row r="140" spans="1:8" s="33" customFormat="1" ht="24" customHeight="1">
      <c r="A140" s="55">
        <v>722</v>
      </c>
      <c r="B140" s="51">
        <v>3</v>
      </c>
      <c r="C140" s="21" t="s">
        <v>70</v>
      </c>
      <c r="D140" s="8"/>
      <c r="E140" s="9"/>
      <c r="F140" s="6">
        <v>8000</v>
      </c>
      <c r="G140" s="3">
        <f t="shared" si="1"/>
        <v>0</v>
      </c>
      <c r="H140" s="7"/>
    </row>
    <row r="141" spans="1:8" s="33" customFormat="1" ht="0.75" customHeight="1">
      <c r="A141" s="55">
        <v>720</v>
      </c>
      <c r="B141" s="51" t="s">
        <v>44</v>
      </c>
      <c r="C141" s="21" t="s">
        <v>13</v>
      </c>
      <c r="D141" s="8" t="s">
        <v>43</v>
      </c>
      <c r="E141" s="9"/>
      <c r="F141" s="6">
        <v>7750</v>
      </c>
      <c r="G141" s="3">
        <f t="shared" si="1"/>
        <v>0</v>
      </c>
      <c r="H141" s="7"/>
    </row>
    <row r="142" spans="1:8" s="33" customFormat="1" ht="24.75" customHeight="1">
      <c r="A142" s="55"/>
      <c r="B142" s="51"/>
      <c r="C142" s="88" t="s">
        <v>14</v>
      </c>
      <c r="D142" s="8"/>
      <c r="E142" s="9"/>
      <c r="F142" s="6">
        <f>H142*$F$177</f>
        <v>0</v>
      </c>
      <c r="G142" s="3">
        <f t="shared" si="1"/>
        <v>0</v>
      </c>
      <c r="H142" s="7"/>
    </row>
    <row r="143" spans="1:8" s="33" customFormat="1" ht="45">
      <c r="A143" s="55">
        <v>791</v>
      </c>
      <c r="B143" s="51">
        <v>2400</v>
      </c>
      <c r="C143" s="24" t="s">
        <v>151</v>
      </c>
      <c r="D143" s="8"/>
      <c r="E143" s="9"/>
      <c r="F143" s="6">
        <v>2500</v>
      </c>
      <c r="G143" s="3">
        <f t="shared" si="1"/>
        <v>0</v>
      </c>
      <c r="H143" s="7"/>
    </row>
    <row r="144" spans="1:8" s="33" customFormat="1" ht="0.75" customHeight="1">
      <c r="A144" s="55">
        <v>1775</v>
      </c>
      <c r="B144" s="51">
        <v>5500</v>
      </c>
      <c r="C144" s="21" t="s">
        <v>54</v>
      </c>
      <c r="D144" s="8" t="s">
        <v>64</v>
      </c>
      <c r="E144" s="9"/>
      <c r="F144" s="6">
        <v>5700</v>
      </c>
      <c r="G144" s="3">
        <f t="shared" si="1"/>
        <v>0</v>
      </c>
      <c r="H144" s="7"/>
    </row>
    <row r="145" spans="1:8" s="33" customFormat="1" ht="66" customHeight="1">
      <c r="A145" s="55">
        <v>1726</v>
      </c>
      <c r="B145" s="51">
        <v>1000</v>
      </c>
      <c r="C145" s="21" t="s">
        <v>172</v>
      </c>
      <c r="D145" s="8"/>
      <c r="E145" s="9"/>
      <c r="F145" s="6">
        <v>3500</v>
      </c>
      <c r="G145" s="3">
        <f>E145*F145</f>
        <v>0</v>
      </c>
      <c r="H145" s="7"/>
    </row>
    <row r="146" spans="1:8" s="33" customFormat="1" ht="24" customHeight="1">
      <c r="A146" s="55">
        <v>1696</v>
      </c>
      <c r="B146" s="51">
        <v>1000</v>
      </c>
      <c r="C146" s="21" t="s">
        <v>15</v>
      </c>
      <c r="D146" s="8"/>
      <c r="E146" s="9"/>
      <c r="F146" s="6">
        <v>1300</v>
      </c>
      <c r="G146" s="3">
        <f>E146*F146</f>
        <v>0</v>
      </c>
      <c r="H146" s="7"/>
    </row>
    <row r="147" spans="1:8" s="33" customFormat="1" ht="22.5" customHeight="1">
      <c r="A147" s="55">
        <v>1718</v>
      </c>
      <c r="B147" s="51"/>
      <c r="C147" s="21" t="s">
        <v>133</v>
      </c>
      <c r="D147" s="8"/>
      <c r="E147" s="9"/>
      <c r="F147" s="6">
        <v>140</v>
      </c>
      <c r="G147" s="3">
        <f>E147*F147</f>
        <v>0</v>
      </c>
      <c r="H147" s="7"/>
    </row>
    <row r="148" spans="1:8" s="33" customFormat="1" ht="15.75">
      <c r="A148" s="55"/>
      <c r="B148" s="78"/>
      <c r="C148" s="67" t="s">
        <v>16</v>
      </c>
      <c r="D148" s="64"/>
      <c r="E148" s="9"/>
      <c r="F148" s="79"/>
      <c r="G148" s="68">
        <f>SUM(G14:G147)</f>
        <v>0</v>
      </c>
      <c r="H148" s="11"/>
    </row>
    <row r="149" spans="1:8" s="33" customFormat="1" ht="0.75" customHeight="1">
      <c r="A149" s="55"/>
      <c r="B149" s="50"/>
      <c r="C149" s="25"/>
      <c r="D149" s="3"/>
      <c r="E149" s="9"/>
      <c r="F149" s="6"/>
      <c r="G149" s="3"/>
      <c r="H149" s="11"/>
    </row>
    <row r="150" spans="1:8" s="33" customFormat="1" ht="15" customHeight="1">
      <c r="A150" s="55"/>
      <c r="B150" s="50"/>
      <c r="C150" s="88" t="s">
        <v>17</v>
      </c>
      <c r="D150" s="3"/>
      <c r="E150" s="9"/>
      <c r="F150" s="6">
        <f>H150*$F$177</f>
        <v>0</v>
      </c>
      <c r="G150" s="3">
        <f aca="true" t="shared" si="2" ref="G150:G159">E150*F150</f>
        <v>0</v>
      </c>
      <c r="H150" s="11"/>
    </row>
    <row r="151" spans="1:8" s="33" customFormat="1" ht="15.75">
      <c r="A151" s="55">
        <v>803</v>
      </c>
      <c r="B151" s="50" t="s">
        <v>18</v>
      </c>
      <c r="C151" s="25" t="s">
        <v>181</v>
      </c>
      <c r="D151" s="3"/>
      <c r="E151" s="9"/>
      <c r="F151" s="6">
        <v>250</v>
      </c>
      <c r="G151" s="3">
        <f t="shared" si="2"/>
        <v>0</v>
      </c>
      <c r="H151" s="11"/>
    </row>
    <row r="152" spans="1:8" s="33" customFormat="1" ht="15.75">
      <c r="A152" s="55">
        <v>1392</v>
      </c>
      <c r="B152" s="50" t="s">
        <v>18</v>
      </c>
      <c r="C152" s="25" t="s">
        <v>148</v>
      </c>
      <c r="D152" s="3"/>
      <c r="E152" s="9"/>
      <c r="F152" s="6">
        <v>250</v>
      </c>
      <c r="G152" s="3">
        <f t="shared" si="2"/>
        <v>0</v>
      </c>
      <c r="H152" s="11"/>
    </row>
    <row r="153" spans="1:8" s="33" customFormat="1" ht="15.75" customHeight="1">
      <c r="A153" s="55">
        <v>801</v>
      </c>
      <c r="B153" s="50" t="s">
        <v>19</v>
      </c>
      <c r="C153" s="25" t="s">
        <v>174</v>
      </c>
      <c r="D153" s="3"/>
      <c r="E153" s="9"/>
      <c r="F153" s="6">
        <v>650</v>
      </c>
      <c r="G153" s="3">
        <f t="shared" si="2"/>
        <v>0</v>
      </c>
      <c r="H153" s="11"/>
    </row>
    <row r="154" spans="1:8" s="33" customFormat="1" ht="15.75">
      <c r="A154" s="55">
        <v>805</v>
      </c>
      <c r="B154" s="50" t="s">
        <v>199</v>
      </c>
      <c r="C154" s="25" t="s">
        <v>200</v>
      </c>
      <c r="D154" s="3"/>
      <c r="E154" s="9"/>
      <c r="F154" s="6">
        <v>300</v>
      </c>
      <c r="G154" s="3">
        <f t="shared" si="2"/>
        <v>0</v>
      </c>
      <c r="H154" s="11"/>
    </row>
    <row r="155" spans="1:8" s="33" customFormat="1" ht="16.5" customHeight="1">
      <c r="A155" s="55">
        <v>802</v>
      </c>
      <c r="B155" s="50" t="s">
        <v>19</v>
      </c>
      <c r="C155" s="25" t="s">
        <v>20</v>
      </c>
      <c r="D155" s="3"/>
      <c r="E155" s="9"/>
      <c r="F155" s="6">
        <v>600</v>
      </c>
      <c r="G155" s="3">
        <f t="shared" si="2"/>
        <v>0</v>
      </c>
      <c r="H155" s="11"/>
    </row>
    <row r="156" spans="1:8" s="33" customFormat="1" ht="15" customHeight="1">
      <c r="A156" s="55"/>
      <c r="B156" s="50"/>
      <c r="C156" s="88" t="s">
        <v>78</v>
      </c>
      <c r="D156" s="3"/>
      <c r="E156" s="9"/>
      <c r="F156" s="6">
        <f>H156*$F$177</f>
        <v>0</v>
      </c>
      <c r="G156" s="3">
        <f t="shared" si="2"/>
        <v>0</v>
      </c>
      <c r="H156" s="11"/>
    </row>
    <row r="157" spans="1:8" s="33" customFormat="1" ht="24" customHeight="1">
      <c r="A157" s="55">
        <v>1776</v>
      </c>
      <c r="B157" s="50" t="s">
        <v>79</v>
      </c>
      <c r="C157" s="25" t="s">
        <v>191</v>
      </c>
      <c r="D157" s="3"/>
      <c r="E157" s="9"/>
      <c r="F157" s="6">
        <v>1500</v>
      </c>
      <c r="G157" s="3">
        <f t="shared" si="2"/>
        <v>0</v>
      </c>
      <c r="H157" s="11"/>
    </row>
    <row r="158" spans="1:8" s="33" customFormat="1" ht="21.75" customHeight="1">
      <c r="A158" s="55">
        <v>1750</v>
      </c>
      <c r="B158" s="50" t="s">
        <v>80</v>
      </c>
      <c r="C158" s="25" t="s">
        <v>190</v>
      </c>
      <c r="D158" s="3"/>
      <c r="E158" s="9"/>
      <c r="F158" s="6">
        <v>2500</v>
      </c>
      <c r="G158" s="3">
        <f t="shared" si="2"/>
        <v>0</v>
      </c>
      <c r="H158" s="11"/>
    </row>
    <row r="159" spans="1:8" s="33" customFormat="1" ht="19.5" customHeight="1">
      <c r="A159" s="55">
        <v>1723</v>
      </c>
      <c r="B159" s="50" t="s">
        <v>80</v>
      </c>
      <c r="C159" s="25" t="s">
        <v>189</v>
      </c>
      <c r="D159" s="3"/>
      <c r="E159" s="9"/>
      <c r="F159" s="6">
        <v>1500</v>
      </c>
      <c r="G159" s="3">
        <f t="shared" si="2"/>
        <v>0</v>
      </c>
      <c r="H159" s="11"/>
    </row>
    <row r="160" spans="1:8" s="33" customFormat="1" ht="21" customHeight="1">
      <c r="A160" s="57"/>
      <c r="B160" s="2" t="s">
        <v>79</v>
      </c>
      <c r="C160" s="25" t="s">
        <v>188</v>
      </c>
      <c r="D160" s="3"/>
      <c r="E160" s="9"/>
      <c r="F160" s="6">
        <v>1500</v>
      </c>
      <c r="G160" s="3">
        <f>E160*F160</f>
        <v>0</v>
      </c>
      <c r="H160" s="11"/>
    </row>
    <row r="161" spans="1:8" s="33" customFormat="1" ht="21" customHeight="1">
      <c r="A161" s="57"/>
      <c r="B161" s="72"/>
      <c r="C161" s="69" t="s">
        <v>21</v>
      </c>
      <c r="D161" s="64"/>
      <c r="E161" s="9"/>
      <c r="F161" s="75"/>
      <c r="G161" s="68">
        <f>SUM(G150:G160)</f>
        <v>0</v>
      </c>
      <c r="H161" s="11"/>
    </row>
    <row r="162" spans="1:8" s="33" customFormat="1" ht="21" customHeight="1">
      <c r="A162" s="57"/>
      <c r="B162" s="73"/>
      <c r="C162" s="82" t="s">
        <v>27</v>
      </c>
      <c r="D162" s="74"/>
      <c r="E162" s="9"/>
      <c r="F162" s="76"/>
      <c r="G162" s="83">
        <f>G148+G161</f>
        <v>0</v>
      </c>
      <c r="H162" s="42"/>
    </row>
    <row r="163" spans="1:8" s="33" customFormat="1" ht="18.75" customHeight="1">
      <c r="A163" s="57"/>
      <c r="B163" s="72"/>
      <c r="C163" s="70" t="s">
        <v>22</v>
      </c>
      <c r="D163" s="3"/>
      <c r="E163" s="9"/>
      <c r="F163" s="4"/>
      <c r="G163" s="71">
        <f>G162*0.1</f>
        <v>0</v>
      </c>
      <c r="H163" s="41"/>
    </row>
    <row r="164" spans="1:8" s="33" customFormat="1" ht="2.25" customHeight="1">
      <c r="A164" s="57"/>
      <c r="B164" s="2"/>
      <c r="C164" s="26" t="s">
        <v>26</v>
      </c>
      <c r="D164" s="3"/>
      <c r="E164" s="9"/>
      <c r="F164" s="4"/>
      <c r="G164" s="13">
        <f>G163+G162</f>
        <v>0</v>
      </c>
      <c r="H164" s="41"/>
    </row>
    <row r="165" spans="1:8" s="33" customFormat="1" ht="20.25" customHeight="1">
      <c r="A165" s="57"/>
      <c r="B165" s="2"/>
      <c r="C165" s="69" t="s">
        <v>81</v>
      </c>
      <c r="D165" s="3"/>
      <c r="E165" s="9"/>
      <c r="F165" s="4"/>
      <c r="G165" s="77">
        <f>G162+G163</f>
        <v>0</v>
      </c>
      <c r="H165" s="41"/>
    </row>
    <row r="166" spans="1:8" s="33" customFormat="1" ht="31.5" customHeight="1">
      <c r="A166" s="57"/>
      <c r="B166" s="2" t="s">
        <v>178</v>
      </c>
      <c r="C166" s="89" t="s">
        <v>180</v>
      </c>
      <c r="D166" s="3"/>
      <c r="E166" s="9"/>
      <c r="F166" s="4">
        <v>500</v>
      </c>
      <c r="G166" s="65">
        <f>E166*F166</f>
        <v>0</v>
      </c>
      <c r="H166" s="41"/>
    </row>
    <row r="167" spans="1:8" s="33" customFormat="1" ht="31.5" customHeight="1">
      <c r="A167" s="57"/>
      <c r="B167" s="2"/>
      <c r="C167" s="89" t="s">
        <v>179</v>
      </c>
      <c r="D167" s="3"/>
      <c r="E167" s="9"/>
      <c r="F167" s="4">
        <v>5000</v>
      </c>
      <c r="G167" s="65">
        <f>E167*F167</f>
        <v>0</v>
      </c>
      <c r="H167" s="41"/>
    </row>
    <row r="168" spans="1:8" s="33" customFormat="1" ht="21" customHeight="1">
      <c r="A168" s="57"/>
      <c r="B168" s="2" t="s">
        <v>52</v>
      </c>
      <c r="C168" s="25" t="s">
        <v>177</v>
      </c>
      <c r="D168" s="3"/>
      <c r="E168" s="9"/>
      <c r="F168" s="4">
        <v>10000</v>
      </c>
      <c r="G168" s="65">
        <f>E168*F168</f>
        <v>0</v>
      </c>
      <c r="H168" s="41"/>
    </row>
    <row r="169" spans="1:8" s="33" customFormat="1" ht="21.75" customHeight="1">
      <c r="A169" s="57"/>
      <c r="B169" s="2"/>
      <c r="C169" s="80" t="s">
        <v>28</v>
      </c>
      <c r="D169" s="3"/>
      <c r="E169" s="9"/>
      <c r="F169" s="4">
        <f>F162+F163</f>
        <v>0</v>
      </c>
      <c r="G169" s="81">
        <f>SUM(G165:G168)</f>
        <v>0</v>
      </c>
      <c r="H169" s="41"/>
    </row>
    <row r="170" spans="1:8" s="33" customFormat="1" ht="18" hidden="1">
      <c r="A170" s="57"/>
      <c r="B170" s="44"/>
      <c r="C170" s="30"/>
      <c r="D170" s="3"/>
      <c r="E170" s="3"/>
      <c r="F170" s="4"/>
      <c r="G170" s="14"/>
      <c r="H170" s="41"/>
    </row>
    <row r="171" spans="1:8" s="33" customFormat="1" ht="15.75" hidden="1">
      <c r="A171" s="57"/>
      <c r="B171" s="125"/>
      <c r="C171" s="126"/>
      <c r="D171" s="126"/>
      <c r="E171" s="126"/>
      <c r="F171" s="126"/>
      <c r="G171" s="126"/>
      <c r="H171" s="41"/>
    </row>
    <row r="172" spans="1:8" s="33" customFormat="1" ht="15.75">
      <c r="A172" s="57"/>
      <c r="B172" s="127" t="s">
        <v>23</v>
      </c>
      <c r="C172" s="128"/>
      <c r="D172" s="128"/>
      <c r="E172" s="128"/>
      <c r="F172" s="128"/>
      <c r="G172" s="128"/>
      <c r="H172" s="41"/>
    </row>
    <row r="173" spans="1:8" s="33" customFormat="1" ht="15.75" hidden="1">
      <c r="A173" s="57"/>
      <c r="B173" s="129"/>
      <c r="C173" s="130"/>
      <c r="D173" s="130"/>
      <c r="E173" s="130"/>
      <c r="F173" s="130"/>
      <c r="G173" s="130"/>
      <c r="H173" s="41"/>
    </row>
    <row r="174" spans="1:8" s="33" customFormat="1" ht="15.75" hidden="1">
      <c r="A174" s="57"/>
      <c r="B174" s="131"/>
      <c r="C174" s="126"/>
      <c r="D174" s="126"/>
      <c r="E174" s="126"/>
      <c r="F174" s="126"/>
      <c r="G174" s="126"/>
      <c r="H174" s="41"/>
    </row>
    <row r="175" spans="1:8" s="33" customFormat="1" ht="15" customHeight="1">
      <c r="A175" s="57"/>
      <c r="B175" s="129" t="s">
        <v>24</v>
      </c>
      <c r="C175" s="130"/>
      <c r="D175" s="130"/>
      <c r="E175" s="130"/>
      <c r="F175" s="130"/>
      <c r="G175" s="130"/>
      <c r="H175" s="41"/>
    </row>
    <row r="176" spans="1:8" s="33" customFormat="1" ht="1.5" customHeight="1" hidden="1">
      <c r="A176" s="57"/>
      <c r="B176" s="15"/>
      <c r="C176" s="26"/>
      <c r="D176" s="13"/>
      <c r="E176" s="13"/>
      <c r="F176" s="16"/>
      <c r="G176" s="13"/>
      <c r="H176" s="41"/>
    </row>
    <row r="177" spans="1:8" s="33" customFormat="1" ht="16.5" hidden="1" thickBot="1">
      <c r="A177" s="57"/>
      <c r="B177" s="17"/>
      <c r="C177" s="27"/>
      <c r="D177" s="18"/>
      <c r="E177" s="19"/>
      <c r="F177" s="31"/>
      <c r="G177" s="20"/>
      <c r="H177" s="42"/>
    </row>
  </sheetData>
  <sheetProtection/>
  <mergeCells count="24">
    <mergeCell ref="B171:G171"/>
    <mergeCell ref="B172:G172"/>
    <mergeCell ref="B173:G173"/>
    <mergeCell ref="B174:G174"/>
    <mergeCell ref="B175:G175"/>
    <mergeCell ref="B12:H12"/>
    <mergeCell ref="B10:C10"/>
    <mergeCell ref="D10:H10"/>
    <mergeCell ref="D11:H11"/>
    <mergeCell ref="B5:C5"/>
    <mergeCell ref="D5:H5"/>
    <mergeCell ref="B6:C6"/>
    <mergeCell ref="D6:H6"/>
    <mergeCell ref="B8:C8"/>
    <mergeCell ref="B11:C11"/>
    <mergeCell ref="D8:H8"/>
    <mergeCell ref="B9:C9"/>
    <mergeCell ref="D9:H9"/>
    <mergeCell ref="B1:H1"/>
    <mergeCell ref="B2:H2"/>
    <mergeCell ref="B3:C3"/>
    <mergeCell ref="D3:H3"/>
    <mergeCell ref="B4:C4"/>
    <mergeCell ref="D4:H4"/>
  </mergeCells>
  <printOptions/>
  <pageMargins left="0.7086614173228347" right="0.18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Комэкс-Сервис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Византий</dc:creator>
  <cp:keywords/>
  <dc:description/>
  <cp:lastModifiedBy>admin</cp:lastModifiedBy>
  <cp:lastPrinted>2024-02-16T14:21:45Z</cp:lastPrinted>
  <dcterms:created xsi:type="dcterms:W3CDTF">2011-02-07T18:23:04Z</dcterms:created>
  <dcterms:modified xsi:type="dcterms:W3CDTF">2024-02-16T14:21:51Z</dcterms:modified>
  <cp:category/>
  <cp:version/>
  <cp:contentType/>
  <cp:contentStatus/>
</cp:coreProperties>
</file>